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0005" windowHeight="5925"/>
  </bookViews>
  <sheets>
    <sheet name="БЕЗ УЧЕТА СЧЕТОВ БЮДЖЕТА" sheetId="1" r:id="rId1"/>
  </sheets>
  <definedNames>
    <definedName name="_xlnm._FilterDatabase" localSheetId="0" hidden="1">'БЕЗ УЧЕТА СЧЕТОВ БЮДЖЕТА'!$A$8:$H$613</definedName>
    <definedName name="_xlnm.Print_Titles" localSheetId="0">'БЕЗ УЧЕТА СЧЕТОВ БЮДЖЕТА'!$8:$8</definedName>
    <definedName name="_xlnm.Print_Area" localSheetId="0">'БЕЗ УЧЕТА СЧЕТОВ БЮДЖЕТА'!$A$1:$H$613</definedName>
  </definedNames>
  <calcPr calcId="145621"/>
</workbook>
</file>

<file path=xl/calcChain.xml><?xml version="1.0" encoding="utf-8"?>
<calcChain xmlns="http://schemas.openxmlformats.org/spreadsheetml/2006/main">
  <c r="G236" i="1" l="1"/>
  <c r="H236" i="1"/>
  <c r="H245" i="1"/>
  <c r="G245" i="1"/>
  <c r="F245" i="1"/>
  <c r="H242" i="1"/>
  <c r="G242" i="1"/>
  <c r="F242" i="1"/>
  <c r="F236" i="1" s="1"/>
  <c r="F568" i="1" l="1"/>
  <c r="F567" i="1" s="1"/>
  <c r="G568" i="1"/>
  <c r="G567" i="1" s="1"/>
  <c r="H568" i="1"/>
  <c r="H567" i="1" s="1"/>
  <c r="F571" i="1"/>
  <c r="F570" i="1" s="1"/>
  <c r="G571" i="1"/>
  <c r="G570" i="1" s="1"/>
  <c r="H571" i="1"/>
  <c r="H570" i="1" s="1"/>
  <c r="H470" i="1" l="1"/>
  <c r="G470" i="1"/>
  <c r="G469" i="1" s="1"/>
  <c r="F470" i="1"/>
  <c r="F469" i="1" s="1"/>
  <c r="H469" i="1"/>
  <c r="G182" i="1" l="1"/>
  <c r="G181" i="1" s="1"/>
  <c r="H182" i="1"/>
  <c r="H181" i="1" s="1"/>
  <c r="F182" i="1"/>
  <c r="F181" i="1" s="1"/>
  <c r="H233" i="1" l="1"/>
  <c r="H232" i="1" s="1"/>
  <c r="G233" i="1"/>
  <c r="G232" i="1" s="1"/>
  <c r="F233" i="1"/>
  <c r="F232" i="1" s="1"/>
  <c r="G185" i="1" l="1"/>
  <c r="H185" i="1"/>
  <c r="F185" i="1"/>
  <c r="F184" i="1" s="1"/>
  <c r="F178" i="1"/>
  <c r="G583" i="1"/>
  <c r="G582" i="1" s="1"/>
  <c r="H583" i="1"/>
  <c r="H582" i="1" s="1"/>
  <c r="F583" i="1"/>
  <c r="F546" i="1"/>
  <c r="F545" i="1" s="1"/>
  <c r="F544" i="1" s="1"/>
  <c r="G546" i="1"/>
  <c r="G545" i="1" s="1"/>
  <c r="G544" i="1" s="1"/>
  <c r="H546" i="1"/>
  <c r="H545" i="1" s="1"/>
  <c r="H544" i="1" s="1"/>
  <c r="H535" i="1"/>
  <c r="G535" i="1"/>
  <c r="F535" i="1"/>
  <c r="G386" i="1"/>
  <c r="H386" i="1"/>
  <c r="F386" i="1"/>
  <c r="G381" i="1"/>
  <c r="H381" i="1"/>
  <c r="F381" i="1"/>
  <c r="G276" i="1"/>
  <c r="G275" i="1" s="1"/>
  <c r="H276" i="1"/>
  <c r="H275" i="1" s="1"/>
  <c r="G279" i="1"/>
  <c r="G278" i="1" s="1"/>
  <c r="H279" i="1"/>
  <c r="H278" i="1" s="1"/>
  <c r="F279" i="1"/>
  <c r="F278" i="1" s="1"/>
  <c r="F276" i="1"/>
  <c r="F275" i="1" s="1"/>
  <c r="H274" i="1" l="1"/>
  <c r="G274" i="1"/>
  <c r="F274" i="1"/>
  <c r="G287" i="1" l="1"/>
  <c r="H287" i="1"/>
  <c r="F287" i="1"/>
  <c r="H230" i="1"/>
  <c r="H229" i="1" s="1"/>
  <c r="G230" i="1"/>
  <c r="G229" i="1" s="1"/>
  <c r="F230" i="1"/>
  <c r="F229" i="1" s="1"/>
  <c r="H214" i="1"/>
  <c r="H213" i="1" s="1"/>
  <c r="H212" i="1" s="1"/>
  <c r="H211" i="1" s="1"/>
  <c r="G214" i="1"/>
  <c r="G213" i="1" s="1"/>
  <c r="G212" i="1" s="1"/>
  <c r="G211" i="1" s="1"/>
  <c r="F214" i="1"/>
  <c r="F213" i="1" s="1"/>
  <c r="F212" i="1" s="1"/>
  <c r="F211" i="1" s="1"/>
  <c r="H143" i="1" l="1"/>
  <c r="G143" i="1"/>
  <c r="F143" i="1"/>
  <c r="G269" i="1" l="1"/>
  <c r="G268" i="1" s="1"/>
  <c r="H269" i="1"/>
  <c r="H268" i="1" s="1"/>
  <c r="F269" i="1"/>
  <c r="F268" i="1" s="1"/>
  <c r="G264" i="1"/>
  <c r="H264" i="1"/>
  <c r="F264" i="1"/>
  <c r="H588" i="1" l="1"/>
  <c r="H587" i="1" s="1"/>
  <c r="H586" i="1" s="1"/>
  <c r="G588" i="1"/>
  <c r="G587" i="1" s="1"/>
  <c r="G586" i="1" s="1"/>
  <c r="F588" i="1"/>
  <c r="F587" i="1" s="1"/>
  <c r="F586" i="1" s="1"/>
  <c r="F562" i="1"/>
  <c r="H395" i="1"/>
  <c r="H394" i="1" s="1"/>
  <c r="H393" i="1" s="1"/>
  <c r="G395" i="1"/>
  <c r="G394" i="1" s="1"/>
  <c r="G393" i="1" s="1"/>
  <c r="F395" i="1"/>
  <c r="F394" i="1" s="1"/>
  <c r="F393" i="1" s="1"/>
  <c r="H219" i="1"/>
  <c r="G219" i="1"/>
  <c r="F219" i="1"/>
  <c r="H348" i="1" l="1"/>
  <c r="H347" i="1" s="1"/>
  <c r="G348" i="1"/>
  <c r="G347" i="1" s="1"/>
  <c r="F348" i="1"/>
  <c r="F347" i="1" s="1"/>
  <c r="H254" i="1"/>
  <c r="H253" i="1" s="1"/>
  <c r="G254" i="1"/>
  <c r="G253" i="1" s="1"/>
  <c r="F254" i="1"/>
  <c r="F253" i="1" s="1"/>
  <c r="H581" i="1"/>
  <c r="G581" i="1"/>
  <c r="G580" i="1" s="1"/>
  <c r="G579" i="1" s="1"/>
  <c r="F582" i="1"/>
  <c r="F581" i="1" s="1"/>
  <c r="F580" i="1" s="1"/>
  <c r="F579" i="1" s="1"/>
  <c r="H565" i="1"/>
  <c r="G565" i="1"/>
  <c r="F565" i="1"/>
  <c r="F561" i="1" s="1"/>
  <c r="H467" i="1"/>
  <c r="H466" i="1" s="1"/>
  <c r="G467" i="1"/>
  <c r="G466" i="1" s="1"/>
  <c r="F467" i="1"/>
  <c r="F466" i="1" s="1"/>
  <c r="F376" i="1"/>
  <c r="F375" i="1" s="1"/>
  <c r="F374" i="1" s="1"/>
  <c r="H290" i="1"/>
  <c r="H289" i="1" s="1"/>
  <c r="G290" i="1"/>
  <c r="G289" i="1" s="1"/>
  <c r="F290" i="1"/>
  <c r="F289" i="1" s="1"/>
  <c r="G286" i="1"/>
  <c r="H286" i="1"/>
  <c r="F286" i="1"/>
  <c r="G283" i="1"/>
  <c r="G282" i="1" s="1"/>
  <c r="H283" i="1"/>
  <c r="H282" i="1" s="1"/>
  <c r="F283" i="1"/>
  <c r="F282" i="1" s="1"/>
  <c r="H251" i="1"/>
  <c r="H250" i="1" s="1"/>
  <c r="G251" i="1"/>
  <c r="G250" i="1" s="1"/>
  <c r="F251" i="1"/>
  <c r="F250" i="1" s="1"/>
  <c r="H562" i="1"/>
  <c r="H561" i="1" s="1"/>
  <c r="G562" i="1"/>
  <c r="G561" i="1" s="1"/>
  <c r="H504" i="1"/>
  <c r="H503" i="1" s="1"/>
  <c r="G504" i="1"/>
  <c r="G503" i="1" s="1"/>
  <c r="F504" i="1"/>
  <c r="F503" i="1" s="1"/>
  <c r="G438" i="1"/>
  <c r="H438" i="1"/>
  <c r="F438" i="1"/>
  <c r="G49" i="1"/>
  <c r="H49" i="1"/>
  <c r="F49" i="1"/>
  <c r="H200" i="1"/>
  <c r="G200" i="1"/>
  <c r="F200" i="1"/>
  <c r="H202" i="1"/>
  <c r="G202" i="1"/>
  <c r="F202" i="1"/>
  <c r="F263" i="1"/>
  <c r="F262" i="1" s="1"/>
  <c r="G88" i="1"/>
  <c r="H71" i="1"/>
  <c r="G71" i="1"/>
  <c r="F71" i="1"/>
  <c r="G27" i="1"/>
  <c r="H27" i="1"/>
  <c r="F27" i="1"/>
  <c r="H532" i="1"/>
  <c r="H531" i="1" s="1"/>
  <c r="G532" i="1"/>
  <c r="G531" i="1" s="1"/>
  <c r="F532" i="1"/>
  <c r="F531" i="1" s="1"/>
  <c r="H464" i="1"/>
  <c r="H463" i="1" s="1"/>
  <c r="G464" i="1"/>
  <c r="G463" i="1" s="1"/>
  <c r="F461" i="1"/>
  <c r="F460" i="1" s="1"/>
  <c r="G435" i="1"/>
  <c r="H435" i="1"/>
  <c r="F435" i="1"/>
  <c r="G424" i="1"/>
  <c r="H424" i="1"/>
  <c r="F424" i="1"/>
  <c r="H385" i="1"/>
  <c r="H384" i="1" s="1"/>
  <c r="G385" i="1"/>
  <c r="G384" i="1" s="1"/>
  <c r="F385" i="1"/>
  <c r="F384" i="1" s="1"/>
  <c r="H368" i="1"/>
  <c r="H367" i="1" s="1"/>
  <c r="H366" i="1" s="1"/>
  <c r="G368" i="1"/>
  <c r="G367" i="1" s="1"/>
  <c r="G366" i="1" s="1"/>
  <c r="F368" i="1"/>
  <c r="F367" i="1" s="1"/>
  <c r="F366" i="1" s="1"/>
  <c r="H364" i="1"/>
  <c r="H363" i="1" s="1"/>
  <c r="H362" i="1" s="1"/>
  <c r="G364" i="1"/>
  <c r="G363" i="1" s="1"/>
  <c r="G362" i="1" s="1"/>
  <c r="F364" i="1"/>
  <c r="F363" i="1" s="1"/>
  <c r="F362" i="1" s="1"/>
  <c r="H357" i="1"/>
  <c r="H356" i="1" s="1"/>
  <c r="G357" i="1"/>
  <c r="G356" i="1" s="1"/>
  <c r="F357" i="1"/>
  <c r="F356" i="1" s="1"/>
  <c r="H140" i="1"/>
  <c r="H139" i="1" s="1"/>
  <c r="G140" i="1"/>
  <c r="G139" i="1" s="1"/>
  <c r="F140" i="1"/>
  <c r="F139" i="1" s="1"/>
  <c r="H158" i="1"/>
  <c r="H157" i="1" s="1"/>
  <c r="G158" i="1"/>
  <c r="G157" i="1" s="1"/>
  <c r="F158" i="1"/>
  <c r="F157" i="1" s="1"/>
  <c r="G68" i="1"/>
  <c r="H68" i="1"/>
  <c r="F68" i="1"/>
  <c r="F67" i="1" s="1"/>
  <c r="H577" i="1"/>
  <c r="H576" i="1" s="1"/>
  <c r="H574" i="1"/>
  <c r="H573" i="1" s="1"/>
  <c r="G577" i="1"/>
  <c r="G576" i="1" s="1"/>
  <c r="F577" i="1"/>
  <c r="F576" i="1" s="1"/>
  <c r="G574" i="1"/>
  <c r="G573" i="1" s="1"/>
  <c r="F574" i="1"/>
  <c r="F573" i="1" s="1"/>
  <c r="G461" i="1"/>
  <c r="G460" i="1" s="1"/>
  <c r="G30" i="1"/>
  <c r="H30" i="1"/>
  <c r="F30" i="1"/>
  <c r="G22" i="1"/>
  <c r="H22" i="1"/>
  <c r="F22" i="1"/>
  <c r="H47" i="1"/>
  <c r="G47" i="1"/>
  <c r="H43" i="1"/>
  <c r="G43" i="1"/>
  <c r="H37" i="1"/>
  <c r="H36" i="1" s="1"/>
  <c r="G37" i="1"/>
  <c r="G36" i="1" s="1"/>
  <c r="H33" i="1"/>
  <c r="H32" i="1" s="1"/>
  <c r="G33" i="1"/>
  <c r="G32" i="1" s="1"/>
  <c r="H25" i="1"/>
  <c r="G25" i="1"/>
  <c r="H14" i="1"/>
  <c r="H13" i="1" s="1"/>
  <c r="H12" i="1" s="1"/>
  <c r="H11" i="1" s="1"/>
  <c r="H10" i="1" s="1"/>
  <c r="G14" i="1"/>
  <c r="G13" i="1" s="1"/>
  <c r="G12" i="1" s="1"/>
  <c r="G11" i="1" s="1"/>
  <c r="G10" i="1" s="1"/>
  <c r="H611" i="1"/>
  <c r="H610" i="1" s="1"/>
  <c r="H608" i="1"/>
  <c r="H607" i="1" s="1"/>
  <c r="H601" i="1"/>
  <c r="H600" i="1" s="1"/>
  <c r="H599" i="1" s="1"/>
  <c r="H598" i="1" s="1"/>
  <c r="H597" i="1" s="1"/>
  <c r="H595" i="1"/>
  <c r="H594" i="1" s="1"/>
  <c r="H593" i="1" s="1"/>
  <c r="H592" i="1" s="1"/>
  <c r="H591" i="1" s="1"/>
  <c r="H590" i="1" s="1"/>
  <c r="H557" i="1"/>
  <c r="H555" i="1" s="1"/>
  <c r="H552" i="1"/>
  <c r="H551" i="1" s="1"/>
  <c r="H550" i="1" s="1"/>
  <c r="H542" i="1"/>
  <c r="H541" i="1" s="1"/>
  <c r="H540" i="1" s="1"/>
  <c r="H537" i="1"/>
  <c r="H534" i="1" s="1"/>
  <c r="H527" i="1"/>
  <c r="H526" i="1" s="1"/>
  <c r="H524" i="1"/>
  <c r="H523" i="1" s="1"/>
  <c r="H518" i="1"/>
  <c r="H517" i="1" s="1"/>
  <c r="H515" i="1"/>
  <c r="H514" i="1" s="1"/>
  <c r="H513" i="1" s="1"/>
  <c r="H511" i="1"/>
  <c r="H510" i="1" s="1"/>
  <c r="H509" i="1" s="1"/>
  <c r="H507" i="1"/>
  <c r="H506" i="1" s="1"/>
  <c r="H499" i="1"/>
  <c r="H498" i="1" s="1"/>
  <c r="H497" i="1" s="1"/>
  <c r="H495" i="1"/>
  <c r="H494" i="1" s="1"/>
  <c r="H493" i="1" s="1"/>
  <c r="H489" i="1"/>
  <c r="H488" i="1" s="1"/>
  <c r="H487" i="1" s="1"/>
  <c r="H486" i="1" s="1"/>
  <c r="H485" i="1" s="1"/>
  <c r="H482" i="1"/>
  <c r="H481" i="1" s="1"/>
  <c r="H480" i="1" s="1"/>
  <c r="H478" i="1"/>
  <c r="H477" i="1" s="1"/>
  <c r="H476" i="1" s="1"/>
  <c r="H474" i="1"/>
  <c r="H473" i="1" s="1"/>
  <c r="H472" i="1" s="1"/>
  <c r="H461" i="1"/>
  <c r="H460" i="1" s="1"/>
  <c r="H458" i="1"/>
  <c r="H457" i="1" s="1"/>
  <c r="H454" i="1"/>
  <c r="H453" i="1" s="1"/>
  <c r="H452" i="1" s="1"/>
  <c r="H450" i="1"/>
  <c r="H449" i="1" s="1"/>
  <c r="H448" i="1" s="1"/>
  <c r="H441" i="1"/>
  <c r="H431" i="1"/>
  <c r="H420" i="1"/>
  <c r="H415" i="1"/>
  <c r="H414" i="1" s="1"/>
  <c r="H409" i="1"/>
  <c r="H408" i="1" s="1"/>
  <c r="H406" i="1"/>
  <c r="H405" i="1" s="1"/>
  <c r="H400" i="1"/>
  <c r="H399" i="1" s="1"/>
  <c r="H398" i="1" s="1"/>
  <c r="H397" i="1" s="1"/>
  <c r="H390" i="1"/>
  <c r="H389" i="1" s="1"/>
  <c r="H388" i="1" s="1"/>
  <c r="H380" i="1"/>
  <c r="H379" i="1" s="1"/>
  <c r="H376" i="1"/>
  <c r="H375" i="1" s="1"/>
  <c r="H374" i="1" s="1"/>
  <c r="H371" i="1"/>
  <c r="H370" i="1" s="1"/>
  <c r="H360" i="1"/>
  <c r="H359" i="1" s="1"/>
  <c r="H354" i="1"/>
  <c r="H353" i="1" s="1"/>
  <c r="H351" i="1"/>
  <c r="H350" i="1" s="1"/>
  <c r="H345" i="1"/>
  <c r="H344" i="1" s="1"/>
  <c r="H342" i="1"/>
  <c r="H341" i="1" s="1"/>
  <c r="H336" i="1"/>
  <c r="H335" i="1" s="1"/>
  <c r="H334" i="1" s="1"/>
  <c r="H331" i="1"/>
  <c r="H330" i="1" s="1"/>
  <c r="H328" i="1"/>
  <c r="H327" i="1" s="1"/>
  <c r="H325" i="1"/>
  <c r="H324" i="1" s="1"/>
  <c r="H319" i="1"/>
  <c r="H318" i="1" s="1"/>
  <c r="H317" i="1" s="1"/>
  <c r="H313" i="1"/>
  <c r="H311" i="1"/>
  <c r="H308" i="1"/>
  <c r="H305" i="1"/>
  <c r="H299" i="1"/>
  <c r="H298" i="1" s="1"/>
  <c r="H296" i="1"/>
  <c r="H295" i="1" s="1"/>
  <c r="H293" i="1"/>
  <c r="H292" i="1" s="1"/>
  <c r="H263" i="1"/>
  <c r="H262" i="1" s="1"/>
  <c r="H257" i="1"/>
  <c r="H256" i="1" s="1"/>
  <c r="H240" i="1"/>
  <c r="H238" i="1"/>
  <c r="H237" i="1" s="1"/>
  <c r="H227" i="1"/>
  <c r="H226" i="1" s="1"/>
  <c r="H225" i="1" s="1"/>
  <c r="H222" i="1"/>
  <c r="H209" i="1"/>
  <c r="H208" i="1" s="1"/>
  <c r="H207" i="1" s="1"/>
  <c r="H206" i="1" s="1"/>
  <c r="H205" i="1" s="1"/>
  <c r="H193" i="1"/>
  <c r="H192" i="1" s="1"/>
  <c r="H191" i="1" s="1"/>
  <c r="H190" i="1" s="1"/>
  <c r="H189" i="1" s="1"/>
  <c r="H188" i="1" s="1"/>
  <c r="H184" i="1"/>
  <c r="H178" i="1"/>
  <c r="H175" i="1"/>
  <c r="H174" i="1" s="1"/>
  <c r="H172" i="1"/>
  <c r="H171" i="1" s="1"/>
  <c r="H169" i="1"/>
  <c r="H168" i="1" s="1"/>
  <c r="H167" i="1" s="1"/>
  <c r="H165" i="1"/>
  <c r="H164" i="1" s="1"/>
  <c r="H163" i="1" s="1"/>
  <c r="H161" i="1"/>
  <c r="H160" i="1" s="1"/>
  <c r="H154" i="1"/>
  <c r="H153" i="1" s="1"/>
  <c r="H152" i="1" s="1"/>
  <c r="H149" i="1"/>
  <c r="H146" i="1"/>
  <c r="H137" i="1"/>
  <c r="H134" i="1"/>
  <c r="H131" i="1"/>
  <c r="H127" i="1"/>
  <c r="H124" i="1"/>
  <c r="H120" i="1"/>
  <c r="H115" i="1"/>
  <c r="H114" i="1" s="1"/>
  <c r="H110" i="1"/>
  <c r="H106" i="1"/>
  <c r="H102" i="1"/>
  <c r="H99" i="1"/>
  <c r="H95" i="1"/>
  <c r="H92" i="1"/>
  <c r="H88" i="1"/>
  <c r="H82" i="1"/>
  <c r="H81" i="1" s="1"/>
  <c r="H80" i="1" s="1"/>
  <c r="H79" i="1" s="1"/>
  <c r="H77" i="1"/>
  <c r="H76" i="1" s="1"/>
  <c r="H75" i="1" s="1"/>
  <c r="H74" i="1" s="1"/>
  <c r="H73" i="1" s="1"/>
  <c r="H63" i="1"/>
  <c r="H62" i="1" s="1"/>
  <c r="H57" i="1"/>
  <c r="H56" i="1" s="1"/>
  <c r="H55" i="1" s="1"/>
  <c r="H54" i="1" s="1"/>
  <c r="H53" i="1" s="1"/>
  <c r="G611" i="1"/>
  <c r="G610" i="1" s="1"/>
  <c r="G608" i="1"/>
  <c r="G607" i="1" s="1"/>
  <c r="G601" i="1"/>
  <c r="G600" i="1" s="1"/>
  <c r="G599" i="1" s="1"/>
  <c r="G598" i="1" s="1"/>
  <c r="G597" i="1" s="1"/>
  <c r="G595" i="1"/>
  <c r="G594" i="1" s="1"/>
  <c r="G593" i="1" s="1"/>
  <c r="G592" i="1" s="1"/>
  <c r="G591" i="1" s="1"/>
  <c r="G590" i="1" s="1"/>
  <c r="G557" i="1"/>
  <c r="G555" i="1" s="1"/>
  <c r="G552" i="1"/>
  <c r="G551" i="1" s="1"/>
  <c r="G550" i="1" s="1"/>
  <c r="G542" i="1"/>
  <c r="G541" i="1" s="1"/>
  <c r="G537" i="1"/>
  <c r="G534" i="1" s="1"/>
  <c r="G527" i="1"/>
  <c r="G526" i="1" s="1"/>
  <c r="G524" i="1"/>
  <c r="G523" i="1" s="1"/>
  <c r="G518" i="1"/>
  <c r="G517" i="1" s="1"/>
  <c r="G515" i="1"/>
  <c r="G514" i="1" s="1"/>
  <c r="G513" i="1" s="1"/>
  <c r="G511" i="1"/>
  <c r="G510" i="1" s="1"/>
  <c r="G509" i="1" s="1"/>
  <c r="G507" i="1"/>
  <c r="G506" i="1" s="1"/>
  <c r="G499" i="1"/>
  <c r="G498" i="1" s="1"/>
  <c r="G497" i="1" s="1"/>
  <c r="G495" i="1"/>
  <c r="G494" i="1" s="1"/>
  <c r="G493" i="1" s="1"/>
  <c r="G489" i="1"/>
  <c r="G488" i="1" s="1"/>
  <c r="G487" i="1" s="1"/>
  <c r="G486" i="1" s="1"/>
  <c r="G485" i="1" s="1"/>
  <c r="G482" i="1"/>
  <c r="G481" i="1" s="1"/>
  <c r="G480" i="1" s="1"/>
  <c r="G478" i="1"/>
  <c r="G477" i="1" s="1"/>
  <c r="G476" i="1" s="1"/>
  <c r="G474" i="1"/>
  <c r="G473" i="1" s="1"/>
  <c r="G472" i="1" s="1"/>
  <c r="G458" i="1"/>
  <c r="G457" i="1" s="1"/>
  <c r="G454" i="1"/>
  <c r="G453" i="1" s="1"/>
  <c r="G450" i="1"/>
  <c r="G449" i="1" s="1"/>
  <c r="G448" i="1" s="1"/>
  <c r="G441" i="1"/>
  <c r="G431" i="1"/>
  <c r="G420" i="1"/>
  <c r="G415" i="1"/>
  <c r="G414" i="1" s="1"/>
  <c r="G409" i="1"/>
  <c r="G408" i="1" s="1"/>
  <c r="G406" i="1"/>
  <c r="G405" i="1" s="1"/>
  <c r="G400" i="1"/>
  <c r="G399" i="1" s="1"/>
  <c r="G398" i="1" s="1"/>
  <c r="G397" i="1" s="1"/>
  <c r="G390" i="1"/>
  <c r="G389" i="1" s="1"/>
  <c r="G388" i="1" s="1"/>
  <c r="G380" i="1"/>
  <c r="G379" i="1" s="1"/>
  <c r="G376" i="1"/>
  <c r="G375" i="1" s="1"/>
  <c r="G374" i="1" s="1"/>
  <c r="G371" i="1"/>
  <c r="G370" i="1" s="1"/>
  <c r="G360" i="1"/>
  <c r="G359" i="1" s="1"/>
  <c r="G354" i="1"/>
  <c r="G353" i="1" s="1"/>
  <c r="G351" i="1"/>
  <c r="G350" i="1" s="1"/>
  <c r="G345" i="1"/>
  <c r="G344" i="1" s="1"/>
  <c r="G342" i="1"/>
  <c r="G341" i="1" s="1"/>
  <c r="G336" i="1"/>
  <c r="G335" i="1" s="1"/>
  <c r="G334" i="1" s="1"/>
  <c r="G331" i="1"/>
  <c r="G330" i="1" s="1"/>
  <c r="G328" i="1"/>
  <c r="G327" i="1" s="1"/>
  <c r="G325" i="1"/>
  <c r="G324" i="1" s="1"/>
  <c r="G319" i="1"/>
  <c r="G318" i="1" s="1"/>
  <c r="G317" i="1" s="1"/>
  <c r="G313" i="1"/>
  <c r="G311" i="1"/>
  <c r="G308" i="1"/>
  <c r="G305" i="1"/>
  <c r="G299" i="1"/>
  <c r="G298" i="1" s="1"/>
  <c r="G296" i="1"/>
  <c r="G295" i="1" s="1"/>
  <c r="G293" i="1"/>
  <c r="G292" i="1" s="1"/>
  <c r="G263" i="1"/>
  <c r="G262" i="1" s="1"/>
  <c r="G257" i="1"/>
  <c r="G256" i="1" s="1"/>
  <c r="G240" i="1"/>
  <c r="G238" i="1"/>
  <c r="G237" i="1" s="1"/>
  <c r="G227" i="1"/>
  <c r="G226" i="1" s="1"/>
  <c r="G225" i="1" s="1"/>
  <c r="G222" i="1"/>
  <c r="G209" i="1"/>
  <c r="G208" i="1" s="1"/>
  <c r="G207" i="1" s="1"/>
  <c r="G206" i="1" s="1"/>
  <c r="G205" i="1" s="1"/>
  <c r="G193" i="1"/>
  <c r="G192" i="1" s="1"/>
  <c r="G191" i="1" s="1"/>
  <c r="G190" i="1" s="1"/>
  <c r="G189" i="1" s="1"/>
  <c r="G188" i="1" s="1"/>
  <c r="G184" i="1"/>
  <c r="G178" i="1"/>
  <c r="G175" i="1"/>
  <c r="G174" i="1" s="1"/>
  <c r="G172" i="1"/>
  <c r="G171" i="1" s="1"/>
  <c r="G169" i="1"/>
  <c r="G168" i="1" s="1"/>
  <c r="G167" i="1" s="1"/>
  <c r="G165" i="1"/>
  <c r="G164" i="1" s="1"/>
  <c r="G163" i="1" s="1"/>
  <c r="G161" i="1"/>
  <c r="G160" i="1" s="1"/>
  <c r="G154" i="1"/>
  <c r="G153" i="1" s="1"/>
  <c r="G152" i="1" s="1"/>
  <c r="G149" i="1"/>
  <c r="G146" i="1"/>
  <c r="G137" i="1"/>
  <c r="G134" i="1"/>
  <c r="G131" i="1"/>
  <c r="G127" i="1"/>
  <c r="G124" i="1"/>
  <c r="G120" i="1"/>
  <c r="G115" i="1"/>
  <c r="G114" i="1" s="1"/>
  <c r="G110" i="1"/>
  <c r="G106" i="1"/>
  <c r="G102" i="1"/>
  <c r="G99" i="1"/>
  <c r="G95" i="1"/>
  <c r="G92" i="1"/>
  <c r="G82" i="1"/>
  <c r="G81" i="1" s="1"/>
  <c r="G80" i="1" s="1"/>
  <c r="G79" i="1" s="1"/>
  <c r="G77" i="1"/>
  <c r="G76" i="1" s="1"/>
  <c r="G75" i="1" s="1"/>
  <c r="G74" i="1" s="1"/>
  <c r="G73" i="1" s="1"/>
  <c r="G63" i="1"/>
  <c r="G62" i="1" s="1"/>
  <c r="G57" i="1"/>
  <c r="G56" i="1" s="1"/>
  <c r="G55" i="1" s="1"/>
  <c r="G54" i="1" s="1"/>
  <c r="G53" i="1" s="1"/>
  <c r="F552" i="1"/>
  <c r="F551" i="1" s="1"/>
  <c r="F550" i="1" s="1"/>
  <c r="F499" i="1"/>
  <c r="F498" i="1" s="1"/>
  <c r="F497" i="1" s="1"/>
  <c r="F106" i="1"/>
  <c r="F313" i="1"/>
  <c r="F172" i="1"/>
  <c r="F171" i="1" s="1"/>
  <c r="F165" i="1"/>
  <c r="F164" i="1" s="1"/>
  <c r="F163" i="1" s="1"/>
  <c r="F37" i="1"/>
  <c r="F36" i="1" s="1"/>
  <c r="F95" i="1"/>
  <c r="F360" i="1"/>
  <c r="F359" i="1" s="1"/>
  <c r="F351" i="1"/>
  <c r="F350" i="1" s="1"/>
  <c r="F33" i="1"/>
  <c r="F32" i="1" s="1"/>
  <c r="F227" i="1"/>
  <c r="F226" i="1" s="1"/>
  <c r="F225" i="1" s="1"/>
  <c r="F115" i="1"/>
  <c r="F114" i="1" s="1"/>
  <c r="F336" i="1"/>
  <c r="F335" i="1" s="1"/>
  <c r="F334" i="1" s="1"/>
  <c r="F319" i="1"/>
  <c r="F318" i="1" s="1"/>
  <c r="F317" i="1" s="1"/>
  <c r="F527" i="1"/>
  <c r="F526" i="1" s="1"/>
  <c r="F420" i="1"/>
  <c r="F25" i="1"/>
  <c r="F515" i="1"/>
  <c r="F514" i="1" s="1"/>
  <c r="F513" i="1" s="1"/>
  <c r="F474" i="1"/>
  <c r="F473" i="1" s="1"/>
  <c r="F472" i="1" s="1"/>
  <c r="F464" i="1"/>
  <c r="F463" i="1" s="1"/>
  <c r="F296" i="1"/>
  <c r="F295" i="1" s="1"/>
  <c r="F149" i="1"/>
  <c r="F146" i="1"/>
  <c r="F511" i="1"/>
  <c r="F510" i="1" s="1"/>
  <c r="F509" i="1" s="1"/>
  <c r="F507" i="1"/>
  <c r="F506" i="1" s="1"/>
  <c r="F299" i="1"/>
  <c r="F298" i="1" s="1"/>
  <c r="F345" i="1"/>
  <c r="F344" i="1" s="1"/>
  <c r="F557" i="1"/>
  <c r="F555" i="1" s="1"/>
  <c r="F495" i="1"/>
  <c r="F494" i="1" s="1"/>
  <c r="F493" i="1" s="1"/>
  <c r="F537" i="1"/>
  <c r="F534" i="1" s="1"/>
  <c r="F293" i="1"/>
  <c r="F292" i="1" s="1"/>
  <c r="F222" i="1"/>
  <c r="F450" i="1"/>
  <c r="F449" i="1" s="1"/>
  <c r="F448" i="1" s="1"/>
  <c r="F518" i="1"/>
  <c r="F517" i="1" s="1"/>
  <c r="F257" i="1"/>
  <c r="F256" i="1" s="1"/>
  <c r="F47" i="1"/>
  <c r="F611" i="1"/>
  <c r="F610" i="1" s="1"/>
  <c r="F99" i="1"/>
  <c r="F175" i="1"/>
  <c r="F174" i="1" s="1"/>
  <c r="F371" i="1"/>
  <c r="F370" i="1" s="1"/>
  <c r="F161" i="1"/>
  <c r="F160" i="1" s="1"/>
  <c r="F441" i="1"/>
  <c r="F110" i="1"/>
  <c r="F137" i="1"/>
  <c r="F131" i="1"/>
  <c r="F124" i="1"/>
  <c r="F43" i="1"/>
  <c r="F380" i="1"/>
  <c r="F379" i="1" s="1"/>
  <c r="F390" i="1"/>
  <c r="F389" i="1" s="1"/>
  <c r="F388" i="1" s="1"/>
  <c r="F305" i="1"/>
  <c r="F431" i="1"/>
  <c r="F415" i="1"/>
  <c r="F414" i="1" s="1"/>
  <c r="F134" i="1"/>
  <c r="F127" i="1"/>
  <c r="F120" i="1"/>
  <c r="F102" i="1"/>
  <c r="F88" i="1"/>
  <c r="F63" i="1"/>
  <c r="F62" i="1" s="1"/>
  <c r="F14" i="1"/>
  <c r="F13" i="1" s="1"/>
  <c r="F12" i="1" s="1"/>
  <c r="F11" i="1" s="1"/>
  <c r="F10" i="1" s="1"/>
  <c r="F342" i="1"/>
  <c r="F341" i="1" s="1"/>
  <c r="F354" i="1"/>
  <c r="F353" i="1" s="1"/>
  <c r="F454" i="1"/>
  <c r="F453" i="1" s="1"/>
  <c r="F458" i="1"/>
  <c r="F457" i="1" s="1"/>
  <c r="F92" i="1"/>
  <c r="F308" i="1"/>
  <c r="F311" i="1"/>
  <c r="F325" i="1"/>
  <c r="F324" i="1" s="1"/>
  <c r="F331" i="1"/>
  <c r="F330" i="1" s="1"/>
  <c r="F328" i="1"/>
  <c r="F327" i="1" s="1"/>
  <c r="F238" i="1"/>
  <c r="F237" i="1" s="1"/>
  <c r="F240" i="1"/>
  <c r="F209" i="1"/>
  <c r="F208" i="1" s="1"/>
  <c r="F207" i="1" s="1"/>
  <c r="F206" i="1" s="1"/>
  <c r="F205" i="1" s="1"/>
  <c r="F154" i="1"/>
  <c r="F153" i="1" s="1"/>
  <c r="F152" i="1" s="1"/>
  <c r="F169" i="1"/>
  <c r="F168" i="1" s="1"/>
  <c r="F167" i="1" s="1"/>
  <c r="F82" i="1"/>
  <c r="F81" i="1" s="1"/>
  <c r="F80" i="1" s="1"/>
  <c r="F79" i="1" s="1"/>
  <c r="F57" i="1"/>
  <c r="F56" i="1" s="1"/>
  <c r="F55" i="1" s="1"/>
  <c r="F54" i="1" s="1"/>
  <c r="F53" i="1" s="1"/>
  <c r="F77" i="1"/>
  <c r="F76" i="1" s="1"/>
  <c r="F75" i="1" s="1"/>
  <c r="F74" i="1" s="1"/>
  <c r="F73" i="1" s="1"/>
  <c r="F409" i="1"/>
  <c r="F408" i="1" s="1"/>
  <c r="F406" i="1"/>
  <c r="F405" i="1" s="1"/>
  <c r="F608" i="1"/>
  <c r="F607" i="1" s="1"/>
  <c r="F601" i="1"/>
  <c r="F600" i="1" s="1"/>
  <c r="F599" i="1" s="1"/>
  <c r="F598" i="1" s="1"/>
  <c r="F597" i="1" s="1"/>
  <c r="F595" i="1"/>
  <c r="F594" i="1" s="1"/>
  <c r="F593" i="1" s="1"/>
  <c r="F592" i="1" s="1"/>
  <c r="F591" i="1" s="1"/>
  <c r="F590" i="1" s="1"/>
  <c r="F489" i="1"/>
  <c r="F488" i="1" s="1"/>
  <c r="F487" i="1" s="1"/>
  <c r="F486" i="1" s="1"/>
  <c r="F485" i="1" s="1"/>
  <c r="F524" i="1"/>
  <c r="F523" i="1" s="1"/>
  <c r="F542" i="1"/>
  <c r="F541" i="1" s="1"/>
  <c r="F540" i="1" s="1"/>
  <c r="F539" i="1" s="1"/>
  <c r="F478" i="1"/>
  <c r="F477" i="1" s="1"/>
  <c r="F476" i="1" s="1"/>
  <c r="F482" i="1"/>
  <c r="F481" i="1" s="1"/>
  <c r="F480" i="1" s="1"/>
  <c r="F400" i="1"/>
  <c r="F399" i="1" s="1"/>
  <c r="F398" i="1" s="1"/>
  <c r="F397" i="1" s="1"/>
  <c r="F193" i="1"/>
  <c r="F192" i="1" s="1"/>
  <c r="F191" i="1" s="1"/>
  <c r="F190" i="1" s="1"/>
  <c r="F189" i="1" s="1"/>
  <c r="F188" i="1" s="1"/>
  <c r="H580" i="1"/>
  <c r="H579" i="1" s="1"/>
  <c r="F452" i="1" l="1"/>
  <c r="G452" i="1"/>
  <c r="F560" i="1"/>
  <c r="H560" i="1"/>
  <c r="G560" i="1"/>
  <c r="G304" i="1"/>
  <c r="G540" i="1"/>
  <c r="G539" i="1" s="1"/>
  <c r="G340" i="1"/>
  <c r="F340" i="1"/>
  <c r="F339" i="1" s="1"/>
  <c r="F338" i="1" s="1"/>
  <c r="H530" i="1"/>
  <c r="H529" i="1" s="1"/>
  <c r="H340" i="1"/>
  <c r="H339" i="1" s="1"/>
  <c r="H338" i="1" s="1"/>
  <c r="F281" i="1"/>
  <c r="F273" i="1" s="1"/>
  <c r="F272" i="1" s="1"/>
  <c r="H281" i="1"/>
  <c r="H273" i="1" s="1"/>
  <c r="H272" i="1" s="1"/>
  <c r="G281" i="1"/>
  <c r="G273" i="1" s="1"/>
  <c r="G218" i="1"/>
  <c r="G217" i="1" s="1"/>
  <c r="H224" i="1"/>
  <c r="G224" i="1"/>
  <c r="F224" i="1"/>
  <c r="H218" i="1"/>
  <c r="H217" i="1" s="1"/>
  <c r="G235" i="1"/>
  <c r="H539" i="1"/>
  <c r="G249" i="1"/>
  <c r="G248" i="1" s="1"/>
  <c r="F235" i="1"/>
  <c r="F61" i="1"/>
  <c r="F60" i="1" s="1"/>
  <c r="F59" i="1" s="1"/>
  <c r="F419" i="1"/>
  <c r="F413" i="1" s="1"/>
  <c r="F412" i="1" s="1"/>
  <c r="G67" i="1"/>
  <c r="G61" i="1" s="1"/>
  <c r="G60" i="1" s="1"/>
  <c r="G59" i="1" s="1"/>
  <c r="F554" i="1"/>
  <c r="F549" i="1" s="1"/>
  <c r="G554" i="1"/>
  <c r="G549" i="1" s="1"/>
  <c r="H554" i="1"/>
  <c r="H549" i="1" s="1"/>
  <c r="G42" i="1"/>
  <c r="G41" i="1" s="1"/>
  <c r="G40" i="1" s="1"/>
  <c r="G39" i="1" s="1"/>
  <c r="G87" i="1"/>
  <c r="G419" i="1"/>
  <c r="G413" i="1" s="1"/>
  <c r="G412" i="1" s="1"/>
  <c r="F430" i="1"/>
  <c r="F429" i="1" s="1"/>
  <c r="F428" i="1" s="1"/>
  <c r="F427" i="1" s="1"/>
  <c r="F177" i="1"/>
  <c r="H419" i="1"/>
  <c r="H413" i="1" s="1"/>
  <c r="H412" i="1" s="1"/>
  <c r="H261" i="1"/>
  <c r="H260" i="1" s="1"/>
  <c r="G261" i="1"/>
  <c r="G260" i="1" s="1"/>
  <c r="F261" i="1"/>
  <c r="F260" i="1" s="1"/>
  <c r="F87" i="1"/>
  <c r="H606" i="1"/>
  <c r="H605" i="1" s="1"/>
  <c r="H604" i="1" s="1"/>
  <c r="H603" i="1" s="1"/>
  <c r="H310" i="1"/>
  <c r="G94" i="1"/>
  <c r="G145" i="1"/>
  <c r="H94" i="1"/>
  <c r="H126" i="1"/>
  <c r="H145" i="1"/>
  <c r="H87" i="1"/>
  <c r="H42" i="1"/>
  <c r="H41" i="1" s="1"/>
  <c r="H40" i="1" s="1"/>
  <c r="H39" i="1" s="1"/>
  <c r="F530" i="1"/>
  <c r="F529" i="1" s="1"/>
  <c r="F145" i="1"/>
  <c r="G101" i="1"/>
  <c r="G119" i="1"/>
  <c r="H177" i="1"/>
  <c r="F42" i="1"/>
  <c r="F41" i="1" s="1"/>
  <c r="F40" i="1" s="1"/>
  <c r="F39" i="1" s="1"/>
  <c r="H21" i="1"/>
  <c r="H20" i="1" s="1"/>
  <c r="H19" i="1" s="1"/>
  <c r="H18" i="1" s="1"/>
  <c r="F606" i="1"/>
  <c r="F605" i="1" s="1"/>
  <c r="F604" i="1" s="1"/>
  <c r="F603" i="1" s="1"/>
  <c r="F310" i="1"/>
  <c r="G126" i="1"/>
  <c r="G177" i="1"/>
  <c r="G559" i="1"/>
  <c r="F133" i="1"/>
  <c r="G133" i="1"/>
  <c r="H119" i="1"/>
  <c r="H430" i="1"/>
  <c r="H429" i="1" s="1"/>
  <c r="H428" i="1" s="1"/>
  <c r="H427" i="1" s="1"/>
  <c r="H559" i="1"/>
  <c r="F559" i="1"/>
  <c r="G522" i="1"/>
  <c r="G521" i="1" s="1"/>
  <c r="F199" i="1"/>
  <c r="F198" i="1" s="1"/>
  <c r="F197" i="1" s="1"/>
  <c r="F196" i="1" s="1"/>
  <c r="F195" i="1" s="1"/>
  <c r="F187" i="1" s="1"/>
  <c r="H304" i="1"/>
  <c r="F21" i="1"/>
  <c r="F20" i="1" s="1"/>
  <c r="F19" i="1" s="1"/>
  <c r="F18" i="1" s="1"/>
  <c r="H199" i="1"/>
  <c r="H198" i="1" s="1"/>
  <c r="H197" i="1" s="1"/>
  <c r="H196" i="1" s="1"/>
  <c r="H195" i="1" s="1"/>
  <c r="H187" i="1" s="1"/>
  <c r="G199" i="1"/>
  <c r="G198" i="1" s="1"/>
  <c r="G197" i="1" s="1"/>
  <c r="G196" i="1" s="1"/>
  <c r="G195" i="1" s="1"/>
  <c r="G187" i="1" s="1"/>
  <c r="F378" i="1"/>
  <c r="F373" i="1" s="1"/>
  <c r="G339" i="1"/>
  <c r="G338" i="1" s="1"/>
  <c r="G378" i="1"/>
  <c r="G373" i="1" s="1"/>
  <c r="H323" i="1"/>
  <c r="H322" i="1" s="1"/>
  <c r="H321" i="1" s="1"/>
  <c r="H156" i="1"/>
  <c r="F218" i="1"/>
  <c r="F217" i="1" s="1"/>
  <c r="F126" i="1"/>
  <c r="H378" i="1"/>
  <c r="H373" i="1" s="1"/>
  <c r="G430" i="1"/>
  <c r="G429" i="1" s="1"/>
  <c r="G428" i="1" s="1"/>
  <c r="G427" i="1" s="1"/>
  <c r="F94" i="1"/>
  <c r="F249" i="1"/>
  <c r="F248" i="1" s="1"/>
  <c r="F502" i="1"/>
  <c r="F501" i="1" s="1"/>
  <c r="F492" i="1" s="1"/>
  <c r="F491" i="1" s="1"/>
  <c r="H249" i="1"/>
  <c r="H248" i="1" s="1"/>
  <c r="H522" i="1"/>
  <c r="H521" i="1" s="1"/>
  <c r="G21" i="1"/>
  <c r="G20" i="1" s="1"/>
  <c r="G19" i="1" s="1"/>
  <c r="G18" i="1" s="1"/>
  <c r="F101" i="1"/>
  <c r="G404" i="1"/>
  <c r="G403" i="1" s="1"/>
  <c r="G402" i="1" s="1"/>
  <c r="G606" i="1"/>
  <c r="G605" i="1" s="1"/>
  <c r="G604" i="1" s="1"/>
  <c r="G603" i="1" s="1"/>
  <c r="H133" i="1"/>
  <c r="H67" i="1"/>
  <c r="H61" i="1" s="1"/>
  <c r="H60" i="1" s="1"/>
  <c r="H59" i="1" s="1"/>
  <c r="G310" i="1"/>
  <c r="G303" i="1" s="1"/>
  <c r="G302" i="1" s="1"/>
  <c r="G301" i="1" s="1"/>
  <c r="H101" i="1"/>
  <c r="H235" i="1"/>
  <c r="H502" i="1"/>
  <c r="H501" i="1" s="1"/>
  <c r="H492" i="1" s="1"/>
  <c r="H491" i="1" s="1"/>
  <c r="G502" i="1"/>
  <c r="G501" i="1" s="1"/>
  <c r="G492" i="1" s="1"/>
  <c r="G491" i="1" s="1"/>
  <c r="G323" i="1"/>
  <c r="G322" i="1" s="1"/>
  <c r="G321" i="1" s="1"/>
  <c r="H404" i="1"/>
  <c r="H403" i="1" s="1"/>
  <c r="H402" i="1" s="1"/>
  <c r="F119" i="1"/>
  <c r="F156" i="1"/>
  <c r="F404" i="1"/>
  <c r="F403" i="1" s="1"/>
  <c r="F402" i="1" s="1"/>
  <c r="F304" i="1"/>
  <c r="G530" i="1"/>
  <c r="G529" i="1" s="1"/>
  <c r="G156" i="1"/>
  <c r="F522" i="1"/>
  <c r="F521" i="1" s="1"/>
  <c r="F323" i="1"/>
  <c r="F322" i="1" s="1"/>
  <c r="F321" i="1" s="1"/>
  <c r="H520" i="1" l="1"/>
  <c r="G272" i="1"/>
  <c r="G259" i="1" s="1"/>
  <c r="H216" i="1"/>
  <c r="F216" i="1"/>
  <c r="F204" i="1" s="1"/>
  <c r="G216" i="1"/>
  <c r="G204" i="1" s="1"/>
  <c r="H447" i="1"/>
  <c r="G411" i="1"/>
  <c r="H151" i="1"/>
  <c r="F411" i="1"/>
  <c r="H303" i="1"/>
  <c r="H302" i="1" s="1"/>
  <c r="H301" i="1" s="1"/>
  <c r="H259" i="1" s="1"/>
  <c r="F151" i="1"/>
  <c r="G316" i="1"/>
  <c r="G520" i="1"/>
  <c r="G484" i="1" s="1"/>
  <c r="F86" i="1"/>
  <c r="F85" i="1" s="1"/>
  <c r="F520" i="1"/>
  <c r="F484" i="1" s="1"/>
  <c r="H484" i="1"/>
  <c r="G447" i="1"/>
  <c r="G548" i="1"/>
  <c r="F303" i="1"/>
  <c r="F302" i="1" s="1"/>
  <c r="F301" i="1" s="1"/>
  <c r="F259" i="1" s="1"/>
  <c r="H411" i="1"/>
  <c r="F447" i="1"/>
  <c r="G86" i="1"/>
  <c r="G85" i="1" s="1"/>
  <c r="G151" i="1"/>
  <c r="H86" i="1"/>
  <c r="H85" i="1" s="1"/>
  <c r="H548" i="1"/>
  <c r="H316" i="1"/>
  <c r="F548" i="1"/>
  <c r="H333" i="1"/>
  <c r="F333" i="1"/>
  <c r="F316" i="1"/>
  <c r="G333" i="1"/>
  <c r="H204" i="1"/>
  <c r="H446" i="1" l="1"/>
  <c r="H445" i="1" s="1"/>
  <c r="G446" i="1"/>
  <c r="G445" i="1" s="1"/>
  <c r="F446" i="1"/>
  <c r="F445" i="1" s="1"/>
  <c r="H84" i="1"/>
  <c r="H9" i="1" s="1"/>
  <c r="F84" i="1"/>
  <c r="F9" i="1" s="1"/>
  <c r="H315" i="1"/>
  <c r="G84" i="1"/>
  <c r="G9" i="1" s="1"/>
  <c r="G315" i="1"/>
  <c r="F315" i="1"/>
  <c r="H613" i="1" l="1"/>
  <c r="H617" i="1" s="1"/>
  <c r="F613" i="1"/>
  <c r="F617" i="1" s="1"/>
  <c r="G613" i="1"/>
  <c r="G617" i="1" s="1"/>
</calcChain>
</file>

<file path=xl/sharedStrings.xml><?xml version="1.0" encoding="utf-8"?>
<sst xmlns="http://schemas.openxmlformats.org/spreadsheetml/2006/main" count="2431" uniqueCount="497">
  <si>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</si>
  <si>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</si>
  <si>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</si>
  <si>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</si>
  <si>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</si>
  <si>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</si>
  <si>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</si>
  <si>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</si>
  <si>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</si>
  <si>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</si>
  <si>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</si>
  <si>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</si>
  <si>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</si>
  <si>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</si>
  <si>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</si>
  <si>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</si>
  <si>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</si>
  <si>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1101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</si>
  <si>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</si>
  <si>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</si>
  <si>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</si>
  <si>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</si>
  <si>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</si>
  <si>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</si>
  <si>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</si>
  <si>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</si>
  <si>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</si>
  <si>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</si>
  <si>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Обслуживание государственного и муниципального долга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</si>
  <si>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</si>
  <si>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</si>
  <si>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</si>
  <si>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</si>
  <si>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</si>
  <si>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</si>
  <si>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</si>
  <si>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</si>
  <si>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Физическая культура и спорт</t>
  </si>
  <si>
    <t>Пенсионное обеспечение</t>
  </si>
  <si>
    <t>Социальное обеспечение населения</t>
  </si>
  <si>
    <t>Общее образование</t>
  </si>
  <si>
    <t>Дошкольное образование</t>
  </si>
  <si>
    <t>Молодежная политика и оздоровление детей</t>
  </si>
  <si>
    <t>Охрана семьи и детства</t>
  </si>
  <si>
    <t>Расходы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</si>
  <si>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</si>
  <si>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</si>
  <si>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</si>
  <si>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</si>
  <si>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</si>
  <si>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</si>
  <si>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</si>
  <si>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</si>
  <si>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</si>
  <si>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</si>
  <si>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</si>
  <si>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</si>
  <si>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</si>
  <si>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</si>
  <si>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</si>
  <si>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Дорожное хозяйство</t>
  </si>
  <si>
    <t>ЖИЛИЩНО-КОММУНАЛЬНОЕ ХОЗЯЙСТВО</t>
  </si>
  <si>
    <t>тыс.руб.</t>
  </si>
  <si>
    <t>0705</t>
  </si>
  <si>
    <t>Профессиональная подготовка, переподготовка и повышение квалификации</t>
  </si>
  <si>
    <t>ОБСЛУЖИВАНИЕ ГОСУДАРСТВЕННОГО И МУНИЦИПАЛЬНОГО ДОЛГА</t>
  </si>
  <si>
    <t>1300</t>
  </si>
  <si>
    <t>1301</t>
  </si>
  <si>
    <t>0113</t>
  </si>
  <si>
    <t>КУЛЬТУРА И КИНЕМАТОГРАФИЯ</t>
  </si>
  <si>
    <t>СРЕДСТВА МАССОВОЙ ИНФОРМАЦИИ</t>
  </si>
  <si>
    <t>1200</t>
  </si>
  <si>
    <t>1202</t>
  </si>
  <si>
    <t>ФИЗИЧЕСКАЯ КУЛЬТУРА И СПОРТ</t>
  </si>
  <si>
    <t>1400</t>
  </si>
  <si>
    <t>МЕЖБЮДЖЕТНЫЕ ТРАНСФЕРТЫ БЮДЖЕТАМ СУБЪЕКТОВ РОССИЙСКОЙ ФЕДЕРАЦИИ И МУНИЦИПАЛЬНЫХ ОБРАЗОВАНИЙ ОБЩЕГО ХАРАКТЕРА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</si>
  <si>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</si>
  <si>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</si>
  <si>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611</t>
  </si>
  <si>
    <t>Субсидии бюджетным учреждениям на иные цели</t>
  </si>
  <si>
    <t>612</t>
  </si>
  <si>
    <t xml:space="preserve">Михайловского муниципального </t>
  </si>
  <si>
    <t>121</t>
  </si>
  <si>
    <t>122</t>
  </si>
  <si>
    <t>120</t>
  </si>
  <si>
    <t>240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</si>
  <si>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</si>
  <si>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</si>
  <si>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</si>
  <si>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</si>
  <si>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</si>
  <si>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852</t>
  </si>
  <si>
    <t>320</t>
  </si>
  <si>
    <t>870</t>
  </si>
  <si>
    <t>Резервные средства</t>
  </si>
  <si>
    <t>Расходы на выплаты персоналу казенных учреждений</t>
  </si>
  <si>
    <t>110</t>
  </si>
  <si>
    <t>111</t>
  </si>
  <si>
    <t>112</t>
  </si>
  <si>
    <t>540</t>
  </si>
  <si>
    <t>Иные межбюджетные трансферты</t>
  </si>
  <si>
    <t>Субсидии бюджетным учреждениям</t>
  </si>
  <si>
    <t>610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</si>
  <si>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</si>
  <si>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</si>
  <si>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</si>
  <si>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</si>
  <si>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</si>
  <si>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</si>
  <si>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</si>
  <si>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 xml:space="preserve">Дотации на выравнивание бюджетной обеспеченности </t>
  </si>
  <si>
    <t>511</t>
  </si>
  <si>
    <t>Дотации</t>
  </si>
  <si>
    <t>510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</si>
  <si>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</si>
  <si>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</si>
  <si>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Мероприятия непрограммных направлений деятельности органов муниципальной власти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</si>
  <si>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</si>
  <si>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</si>
  <si>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</si>
  <si>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</si>
  <si>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</si>
  <si>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</si>
  <si>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</si>
  <si>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</si>
  <si>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Муниципальные  программы муниципальных образований</t>
  </si>
  <si>
    <t>Подпрограмма "Развитие системы дошкольного образования"</t>
  </si>
  <si>
    <t>Обеспечение деятельности районных бюджетных муниципальных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</si>
  <si>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</si>
  <si>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</si>
  <si>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Развитие МТБ бюджетных дошкольных образовательных муниципальных учреждений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</si>
  <si>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</si>
  <si>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Мероприятия администрации Михайловского муниципального района по развитию муниципальной службы ММР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</si>
  <si>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</si>
  <si>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</si>
  <si>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</si>
  <si>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</si>
  <si>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</si>
  <si>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</si>
  <si>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</si>
  <si>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</si>
  <si>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</si>
  <si>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</si>
  <si>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</si>
  <si>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</si>
  <si>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</si>
  <si>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</si>
  <si>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</si>
  <si>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</si>
  <si>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</si>
  <si>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</si>
  <si>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</si>
  <si>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</si>
  <si>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</si>
  <si>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</si>
  <si>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муниципального района по противодействию употреблению наркотиков</t>
  </si>
  <si>
    <t>Судебная система</t>
  </si>
  <si>
    <t>0105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</si>
  <si>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</si>
  <si>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</si>
  <si>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</si>
  <si>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Депутаты Думы Михайловского муниципального района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</si>
  <si>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</si>
  <si>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МП развития дополнительного образования в сфере культуры и искусства ММР</t>
  </si>
  <si>
    <t>Проведение выборов в органвы местного самоуправления Михайловского муниципального района</t>
  </si>
  <si>
    <t>Обеспечение проведения выборов и референдумов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</si>
  <si>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</si>
  <si>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</si>
  <si>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</si>
  <si>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</si>
  <si>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</si>
  <si>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Организация ритуальных услуг и содержание мест захоронения</t>
  </si>
  <si>
    <t>0501</t>
  </si>
  <si>
    <t>Жилищное хозяйство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</si>
  <si>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</si>
  <si>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</si>
  <si>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</si>
  <si>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</si>
  <si>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</si>
  <si>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>МП"Обеспечение содержания, ремонта автомобильных дорог, мест общего пользования и сооружений на них ММР</t>
  </si>
  <si>
    <t>МП"Программа комплексного развития системы коммунальной инфраструктуры ММР"</t>
  </si>
  <si>
    <t>МП "Развития образования ММР"</t>
  </si>
  <si>
    <t>МП"Развитие муниципальной службы ММР"</t>
  </si>
  <si>
    <t>МП"Развитие образования ММР"</t>
  </si>
  <si>
    <t>МП"Патриотическое воспитание граждан ММР"</t>
  </si>
  <si>
    <t>МП"Обеспечение жилье молодых семей ММР"</t>
  </si>
  <si>
    <t>МП"Развитие физической культуры и спорта ММР "</t>
  </si>
  <si>
    <t>800</t>
  </si>
  <si>
    <t>880</t>
  </si>
  <si>
    <t>Иные бюджетные ассигнования</t>
  </si>
  <si>
    <t>Специальные расходы</t>
  </si>
  <si>
    <t>Коммунальное хозяйство</t>
  </si>
  <si>
    <t>0502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</si>
  <si>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</si>
  <si>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</si>
  <si>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</si>
  <si>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</si>
  <si>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</si>
  <si>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</si>
  <si>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</si>
  <si>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0600000000</t>
  </si>
  <si>
    <t>0700000000</t>
  </si>
  <si>
    <t>1800000000</t>
  </si>
  <si>
    <t>1100000000</t>
  </si>
  <si>
    <t>0800000000</t>
  </si>
  <si>
    <t>1900000000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</si>
  <si>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</si>
  <si>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</si>
  <si>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</si>
  <si>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</si>
  <si>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</si>
  <si>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</si>
  <si>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</si>
  <si>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</si>
  <si>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</si>
  <si>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</si>
  <si>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</si>
  <si>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0200000000</t>
  </si>
  <si>
    <t>0200001690</t>
  </si>
  <si>
    <t>0400000000</t>
  </si>
  <si>
    <t>0350093080</t>
  </si>
  <si>
    <t>0350000000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</si>
  <si>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</si>
  <si>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</si>
  <si>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</si>
  <si>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</si>
  <si>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</si>
  <si>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</si>
  <si>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</si>
  <si>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0100000000</t>
  </si>
  <si>
    <t>0500000000</t>
  </si>
  <si>
    <t>1500000000</t>
  </si>
  <si>
    <t>00000000000</t>
  </si>
  <si>
    <t>1620011690</t>
  </si>
  <si>
    <t>0310011690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</si>
  <si>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</si>
  <si>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</si>
  <si>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</si>
  <si>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</si>
  <si>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</si>
  <si>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</si>
  <si>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</si>
  <si>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853</t>
  </si>
  <si>
    <t>Уплата иных платежей</t>
  </si>
  <si>
    <t>243</t>
  </si>
  <si>
    <t>2300000000</t>
  </si>
  <si>
    <t>600</t>
  </si>
  <si>
    <t>МП"Доступная среда для инвалидов ММР"</t>
  </si>
  <si>
    <t>414</t>
  </si>
  <si>
    <t>410</t>
  </si>
  <si>
    <t>Бюджетные инвестиции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</si>
  <si>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</si>
  <si>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</si>
  <si>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</si>
  <si>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</si>
  <si>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</si>
  <si>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</si>
  <si>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</si>
  <si>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</si>
  <si>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</si>
  <si>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</si>
  <si>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</si>
  <si>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</si>
  <si>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</si>
  <si>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</si>
  <si>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0408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</si>
  <si>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</si>
  <si>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</si>
  <si>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1620092540</t>
  </si>
  <si>
    <t>1900092620</t>
  </si>
  <si>
    <t>Расходы по обеспечение граждан твердым топливом (дровами)</t>
  </si>
  <si>
    <t>1102</t>
  </si>
  <si>
    <t>Массовый спорт</t>
  </si>
  <si>
    <t xml:space="preserve">Расходы на комплектование книжных фондов и обеспечение информационно-техническим оборудованием библиотек </t>
  </si>
  <si>
    <t>МП "Молодежная политика Михайловского муниципального района"</t>
  </si>
  <si>
    <t>19000S2620</t>
  </si>
  <si>
    <t>Расходы по обеспечение граждан твердым топливом (дровами) местный бюджет</t>
  </si>
  <si>
    <t>26000M0820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</si>
  <si>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</si>
  <si>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</si>
  <si>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</si>
  <si>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</si>
  <si>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</si>
  <si>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</si>
  <si>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</si>
  <si>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</si>
  <si>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</si>
  <si>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</si>
  <si>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</si>
  <si>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</si>
  <si>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</si>
  <si>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</si>
  <si>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</si>
  <si>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0600011610</t>
  </si>
  <si>
    <t>0700011620</t>
  </si>
  <si>
    <t>1800011610</t>
  </si>
  <si>
    <t>2500011610</t>
  </si>
  <si>
    <t>2600011610</t>
  </si>
  <si>
    <t>9999959300</t>
  </si>
  <si>
    <t>9999910690</t>
  </si>
  <si>
    <t>9999993010</t>
  </si>
  <si>
    <t>9999993030</t>
  </si>
  <si>
    <t>9999993100</t>
  </si>
  <si>
    <t>99999M0820</t>
  </si>
  <si>
    <t>9999993040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</si>
  <si>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</si>
  <si>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</si>
  <si>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</si>
  <si>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</si>
  <si>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</si>
  <si>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</si>
  <si>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</si>
  <si>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</si>
  <si>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9999993160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</si>
  <si>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</si>
  <si>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0350010690</t>
  </si>
  <si>
    <t>1610011610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</si>
  <si>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</si>
  <si>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</si>
  <si>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</si>
  <si>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</si>
  <si>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</si>
  <si>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</si>
  <si>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</si>
  <si>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</si>
  <si>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</si>
  <si>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>1630011610</t>
  </si>
  <si>
    <t>2300011620</t>
  </si>
  <si>
    <t>9999993050</t>
  </si>
  <si>
    <t>9999993090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</si>
  <si>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</si>
  <si>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Иные выплаты населению</t>
  </si>
  <si>
    <t>360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</si>
  <si>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</si>
  <si>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</si>
  <si>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</si>
  <si>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</si>
  <si>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831</t>
  </si>
  <si>
    <t>9999919200</t>
  </si>
  <si>
    <t>830</t>
  </si>
  <si>
    <t>0900000000</t>
  </si>
  <si>
    <t>0900011610</t>
  </si>
  <si>
    <t>0600011630</t>
  </si>
  <si>
    <t>Председатель Думы Михайловского муниципального района</t>
  </si>
  <si>
    <t>9999912110</t>
  </si>
  <si>
    <t>0310053030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</si>
  <si>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</si>
  <si>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</si>
  <si>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1400000000</t>
  </si>
  <si>
    <t>МП "Укрепление общественного здоровья в ММР"</t>
  </si>
  <si>
    <t>1400011610</t>
  </si>
  <si>
    <t>Мероприятия администрации Михайловского муниципального района по укреплению общественного здоровья</t>
  </si>
  <si>
    <t>МП «Развитие и поддержка социально ориентированных некоммерческих организаций ММР»</t>
  </si>
  <si>
    <t>2000000000</t>
  </si>
  <si>
    <t>2000011610</t>
  </si>
  <si>
    <t>МП"Организация транспортного обслуживания населения ММР"</t>
  </si>
  <si>
    <t>247</t>
  </si>
  <si>
    <t>Закупка энергетических ресурсов</t>
  </si>
  <si>
    <t>500</t>
  </si>
  <si>
    <t>Межбюджетные трансферты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</si>
  <si>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</si>
  <si>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</si>
  <si>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</si>
  <si>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</si>
  <si>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1400011630</t>
  </si>
  <si>
    <t>Мероприятия районных бюджетных муниципальных учреждений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</si>
  <si>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</si>
  <si>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>020E593140</t>
  </si>
  <si>
    <t>031E593140</t>
  </si>
  <si>
    <t>032E593140</t>
  </si>
  <si>
    <t>033E593140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</si>
  <si>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</si>
  <si>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</si>
  <si>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9999912050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</si>
  <si>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</si>
  <si>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</si>
  <si>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</si>
  <si>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</si>
  <si>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</si>
  <si>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</si>
  <si>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</si>
  <si>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</si>
  <si>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</si>
  <si>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Подпрограмма "Персонифицированное дополнительное образование детей"</t>
  </si>
  <si>
    <t>0360000000</t>
  </si>
  <si>
    <t>0360011691</t>
  </si>
  <si>
    <t>МП"Содействие развитию малого и среднего предпринимательства на территории ММР 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</si>
  <si>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</si>
  <si>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26000R0820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</si>
  <si>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</si>
  <si>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9999993130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</si>
  <si>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</si>
  <si>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</si>
  <si>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</si>
  <si>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</si>
  <si>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</si>
  <si>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</si>
  <si>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</si>
  <si>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>Пособия, компенсации и иные социальные выплаты гражданам, кроме публичных нормативных обязательств</t>
  </si>
  <si>
    <t>0310</t>
  </si>
  <si>
    <t xml:space="preserve"> Межбюджетные трансферты
</t>
  </si>
  <si>
    <t xml:space="preserve">Иные межбюджетные трансферты
</t>
  </si>
  <si>
    <t xml:space="preserve">Обеспечение пожарной безопасности
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</si>
  <si>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</si>
  <si>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</si>
  <si>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</si>
  <si>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</si>
  <si>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</si>
  <si>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</si>
  <si>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</si>
  <si>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</si>
  <si>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</si>
  <si>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</si>
  <si>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</si>
  <si>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</si>
  <si>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Предоставление субсидий бюджетным, автономным учреждениям и иным некоммерческим организациям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</si>
  <si>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</si>
  <si>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</si>
  <si>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</si>
  <si>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</si>
  <si>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</si>
  <si>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</si>
  <si>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2025 год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</si>
  <si>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</si>
  <si>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</si>
  <si>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</si>
  <si>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</si>
  <si>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1103</t>
  </si>
  <si>
    <t xml:space="preserve">Спорт высших достижений
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</si>
  <si>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</si>
  <si>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</si>
  <si>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</si>
  <si>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</si>
  <si>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1700000000</t>
  </si>
  <si>
    <t>Подпрограмма "Защита населения и территорий от чрезвычайных ситуаций"</t>
  </si>
  <si>
    <t>1710000000</t>
  </si>
  <si>
    <t>1710011610</t>
  </si>
  <si>
    <t>Подпрограмма "Обеспечение пожарной безопасности"</t>
  </si>
  <si>
    <t>1720000000</t>
  </si>
  <si>
    <t>1720011610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</si>
  <si>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</si>
  <si>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Мероприятия администрации Михайловского муниципального района по обеспечению пожарной безопасности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</si>
  <si>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</si>
  <si>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1500011630</t>
  </si>
  <si>
    <t>Мероприятия районных казенных муниципальных учреждений по развитию физической культуры и спорта ММР</t>
  </si>
  <si>
    <t>24000М0820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</si>
  <si>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</si>
  <si>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031EВ51790</t>
  </si>
  <si>
    <t>614</t>
  </si>
  <si>
    <t>Субсидии бюджетным учреждениям на финансовое обеспечение государственного задания в рамках исполнения государственного социального заказа</t>
  </si>
  <si>
    <t>районного бюджета на 2024 год и плановый период 2025 и 2026 годы по разделам, подразделам, целевым статьям и видам расходов в соответствии с бюджетной классификацией РФ</t>
  </si>
  <si>
    <t>2026 год</t>
  </si>
  <si>
    <t>2200000000</t>
  </si>
  <si>
    <t>2200011610</t>
  </si>
  <si>
    <t>810</t>
  </si>
  <si>
    <t>813</t>
  </si>
  <si>
    <t>МП "Перевод биологически незащищенных свиноводческих хозяйств на альтернативные свиноводству виды животноводства в Михайловском муниципальном районе"</t>
  </si>
  <si>
    <t xml:space="preserve">Мероприятия администрации Михайловского муниципального района по переводу биологически незащищенных свиноводческих хозяйств на альтернативные свиноводству виды животноводства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</si>
  <si>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</si>
  <si>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предоставления.</t>
  </si>
  <si>
    <t>0900092410</t>
  </si>
  <si>
    <t>Мероприятия  по организации транспортного обслуживания населения за счет средств краевого бюджета</t>
  </si>
  <si>
    <t>1900092280</t>
  </si>
  <si>
    <t>Создание и развитие системы газоснабжения муниципальных образований за счет бюджета Приморского края</t>
  </si>
  <si>
    <t>19000S2280</t>
  </si>
  <si>
    <t xml:space="preserve">Создание и развитие системы газоснабжения муниципальных образований за счет местногобюджета </t>
  </si>
  <si>
    <t>Обеспечение земельных участков, предоставленных на бесплатной основе гражданам, имеющим трех и более детей, инженерной инфраструктурой за счет краевого бюджета</t>
  </si>
  <si>
    <t>1000092100</t>
  </si>
  <si>
    <t>10000S2100</t>
  </si>
  <si>
    <t>Обеспечение земельных участков, предоставленных на бесплатной основе гражданам, имеющим трех и более детей, инженерной инфраструктурой за счет местного бюджета</t>
  </si>
  <si>
    <t>Мероприятия районных бюджетных муниципальных учреждений по противодействию употреблению наркотиков</t>
  </si>
  <si>
    <t>Социальные выплаты гражданам, кроме публичных нормативных социальных выплат</t>
  </si>
  <si>
    <t>Предоставление субсидий бюджетным, автономным учреждениям и иным некоммерческим организациям</t>
  </si>
  <si>
    <t>1500092680</t>
  </si>
  <si>
    <t>15000S2680</t>
  </si>
  <si>
    <t>Развитие спортивной инфраструктуры, находящейся в муниципальной собственности за счет средств краевого бюджета</t>
  </si>
  <si>
    <t>Развитие спортивной инфраструктуры, находящейся в муниципальной собственности за счет средств местного бюджета</t>
  </si>
  <si>
    <t>2600092170</t>
  </si>
  <si>
    <t>Мероприятия по инвентаризации кладбищ, стен скорби, крематориев, а также мест захоронений на кладбищах и в стенах скорби за счет средств краевого бюджета</t>
  </si>
  <si>
    <t>Мероприятия по инвентаризации кладбищ, стен скорби, крематориев, а также мест захоронений на кладбищах и в стенах скорби за счет средств местного бюджета</t>
  </si>
  <si>
    <t>26000S2170</t>
  </si>
  <si>
    <t>Приложение 8 к решению Думы</t>
  </si>
  <si>
    <t>Мероприятия  по организации транспортного обслуживания населения за счет средств местного бюджета</t>
  </si>
  <si>
    <t>09000S2410</t>
  </si>
  <si>
    <t>03100R3040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</si>
  <si>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</si>
  <si>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162A255194</t>
  </si>
  <si>
    <t>Бюджетные инвестиции в объекты капитального строительства государственной (муниципальной) собственности</t>
  </si>
  <si>
    <t>1500092190</t>
  </si>
  <si>
    <t>15000S2190</t>
  </si>
  <si>
    <t>Организация физкультурно-спортивной работы по месту жительства за счет краевого бюджета</t>
  </si>
  <si>
    <t>Организация физкультурно-спортивной работы по месту жительства за счет местного бюджета</t>
  </si>
  <si>
    <t>Ремонт автомобильных дорог, мест общего пользования и сооружений на них за счет средств дорожного фонда муниципального района в рамках софинансирования средств выделенных из дорожного фонда Приморского края</t>
  </si>
  <si>
    <t>1100092390</t>
  </si>
  <si>
    <t>Прочая закупка товаров, работ и услуг для муниципальных нужд</t>
  </si>
  <si>
    <t>11000S2390</t>
  </si>
  <si>
    <t>района № 382  от 22.12.2023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</si>
</sst>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 Cyr"/>
    </font>
    <font>
      <b/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5">
      <alignment horizontal="left" wrapText="1"/>
    </xf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9" fontId="3" fillId="6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4" borderId="1" xfId="0" applyFont="1" applyFill="1" applyBorder="1" applyAlignment="1">
      <alignment vertical="top" wrapText="1" shrinkToFit="1"/>
    </xf>
    <xf numFmtId="0" fontId="2" fillId="0" borderId="0" xfId="0" applyFont="1" applyAlignment="1">
      <alignment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7" borderId="1" xfId="0" applyFont="1" applyFill="1" applyBorder="1" applyAlignment="1">
      <alignment horizontal="left" vertical="top" wrapText="1"/>
    </xf>
    <xf numFmtId="0" fontId="3" fillId="6" borderId="1" xfId="0" applyNumberFormat="1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9" fontId="6" fillId="6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4" fontId="8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4" borderId="1" xfId="0" applyNumberFormat="1" applyFont="1" applyFill="1" applyBorder="1" applyAlignment="1">
      <alignment horizontal="center" vertical="center" shrinkToFit="1"/>
    </xf>
    <xf numFmtId="49" fontId="3" fillId="8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vertical="top" wrapTex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4" borderId="1" xfId="2" applyNumberFormat="1" applyFont="1" applyFill="1" applyBorder="1" applyAlignment="1">
      <alignment horizontal="center" vertical="center" shrinkToFit="1"/>
    </xf>
    <xf numFmtId="0" fontId="3" fillId="7" borderId="2" xfId="0" applyFont="1" applyFill="1" applyBorder="1" applyAlignment="1">
      <alignment horizontal="left" vertical="top" wrapText="1"/>
    </xf>
    <xf numFmtId="169" fontId="3" fillId="4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7" borderId="3" xfId="0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5" fontId="3" fillId="4" borderId="1" xfId="0" applyNumberFormat="1" applyFont="1" applyFill="1" applyBorder="1" applyAlignment="1">
      <alignment horizontal="center" vertical="center" wrapText="1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4" fontId="3" fillId="8" borderId="1" xfId="0" applyNumberFormat="1" applyFont="1" applyFill="1" applyBorder="1" applyAlignment="1">
      <alignment horizontal="center" vertical="center" shrinkToFit="1"/>
    </xf>
    <xf numFmtId="164" fontId="2" fillId="0" borderId="0" xfId="2" applyFont="1"/>
    <xf numFmtId="172" fontId="10" fillId="0" borderId="0" xfId="0" applyNumberFormat="1" applyFont="1" applyAlignment="1">
      <alignment shrinkToFit="1"/>
    </xf>
    <xf numFmtId="168" fontId="3" fillId="5" borderId="1" xfId="0" applyNumberFormat="1" applyFont="1" applyFill="1" applyBorder="1" applyAlignment="1">
      <alignment horizontal="center" vertical="center" shrinkToFit="1"/>
    </xf>
    <xf numFmtId="171" fontId="2" fillId="0" borderId="0" xfId="2" applyNumberFormat="1" applyFont="1" applyAlignment="1">
      <alignment shrinkToFit="1"/>
    </xf>
    <xf numFmtId="170" fontId="3" fillId="7" borderId="1" xfId="2" applyNumberFormat="1" applyFont="1" applyFill="1" applyBorder="1" applyAlignment="1">
      <alignment horizontal="center" vertical="center" shrinkToFit="1"/>
    </xf>
    <xf numFmtId="168" fontId="3" fillId="6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9" fontId="8" fillId="4" borderId="1" xfId="0" applyNumberFormat="1" applyFont="1" applyFill="1" applyBorder="1" applyAlignment="1">
      <alignment horizontal="center" vertical="center" shrinkToFit="1"/>
    </xf>
    <xf numFmtId="169" fontId="3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wrapText="1"/>
    </xf>
    <xf numFmtId="165" fontId="3" fillId="8" borderId="1" xfId="0" applyNumberFormat="1" applyFont="1" applyFill="1" applyBorder="1" applyAlignment="1">
      <alignment horizontal="center" vertical="center" shrinkToFit="1"/>
    </xf>
    <xf numFmtId="171" fontId="3" fillId="7" borderId="1" xfId="2" applyNumberFormat="1" applyFont="1" applyFill="1" applyBorder="1" applyAlignment="1">
      <alignment horizontal="center" vertical="center" shrinkToFit="1"/>
    </xf>
    <xf numFmtId="169" fontId="3" fillId="8" borderId="1" xfId="0" applyNumberFormat="1" applyFont="1" applyFill="1" applyBorder="1" applyAlignment="1">
      <alignment horizontal="center" vertical="center" shrinkToFit="1"/>
    </xf>
    <xf numFmtId="0" fontId="12" fillId="6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shrinkToFit="1"/>
    </xf>
    <xf numFmtId="165" fontId="3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left" wrapText="1"/>
    </xf>
    <xf numFmtId="0" fontId="6" fillId="2" borderId="3" xfId="0" applyFont="1" applyFill="1" applyBorder="1" applyAlignment="1">
      <alignment horizontal="right"/>
    </xf>
    <xf numFmtId="0" fontId="6" fillId="0" borderId="0" xfId="0" applyFont="1" applyAlignment="1">
      <alignment horizontal="center" vertical="top" wrapText="1"/>
    </xf>
    <xf numFmtId="0" fontId="4" fillId="2" borderId="4" xfId="0" applyFont="1" applyFill="1" applyBorder="1" applyAlignment="1">
      <alignment horizontal="right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6"/>
  <sheetViews>
    <sheetView showGridLines="0" tabSelected="1" view="pageBreakPreview" zoomScale="115" zoomScaleNormal="100" zoomScaleSheetLayoutView="115" workbookViewId="0">
      <selection activeCell="G3" sqref="G3:H3"/>
    </sheetView>
  </sheetViews>
  <sheetFormatPr defaultRowHeight="12.75" outlineLevelRow="6" x14ac:dyDescent="0.2"/>
  <cols>
    <col min="1" max="1" width="69.28515625" style="2" customWidth="1"/>
    <col min="2" max="2" width="8.85546875" style="2" customWidth="1"/>
    <col min="3" max="3" width="16.140625" style="2" customWidth="1"/>
    <col min="4" max="4" width="9" style="2" customWidth="1"/>
    <col min="5" max="5" width="0" style="2" hidden="1" customWidth="1"/>
    <col min="6" max="6" width="14.85546875" style="2" customWidth="1"/>
    <col min="7" max="7" width="17.7109375" style="2" customWidth="1"/>
    <col min="8" max="8" width="14.5703125" style="2" customWidth="1"/>
    <col min="9" max="16384" width="9.140625" style="2"/>
  </cols>
  <sheetData>
    <row r="1" spans="1:8" x14ac:dyDescent="0.2">
      <c r="G1" s="93" t="s">
        <v>481</v>
      </c>
      <c r="H1" s="93"/>
    </row>
    <row r="2" spans="1:8" ht="9" customHeight="1" x14ac:dyDescent="0.2">
      <c r="B2" s="86"/>
      <c r="C2" s="86"/>
      <c r="D2" s="86"/>
      <c r="E2" s="86"/>
      <c r="F2" s="86"/>
      <c r="G2" s="94" t="s">
        <v>81</v>
      </c>
      <c r="H2" s="94"/>
    </row>
    <row r="3" spans="1:8" x14ac:dyDescent="0.2">
      <c r="G3" s="93" t="s">
        <v>496</v>
      </c>
      <c r="H3" s="93"/>
    </row>
    <row r="5" spans="1:8" ht="30.75" customHeight="1" x14ac:dyDescent="0.35">
      <c r="A5" s="95" t="s">
        <v>44</v>
      </c>
      <c r="B5" s="95"/>
      <c r="C5" s="95"/>
      <c r="D5" s="95"/>
      <c r="E5" s="95"/>
      <c r="F5" s="95"/>
    </row>
    <row r="6" spans="1:8" ht="57" customHeight="1" x14ac:dyDescent="0.2">
      <c r="A6" s="98" t="s">
        <v>450</v>
      </c>
      <c r="B6" s="98"/>
      <c r="C6" s="98"/>
      <c r="D6" s="98"/>
      <c r="E6" s="98"/>
      <c r="F6" s="98"/>
    </row>
    <row r="7" spans="1:8" ht="15.75" x14ac:dyDescent="0.25">
      <c r="A7" s="99" t="s">
        <v>62</v>
      </c>
      <c r="B7" s="99"/>
      <c r="C7" s="99"/>
      <c r="D7" s="99"/>
      <c r="E7" s="99"/>
      <c r="F7" s="99"/>
      <c r="G7" s="99"/>
      <c r="H7" s="99"/>
    </row>
    <row r="8" spans="1:8" ht="15" x14ac:dyDescent="0.2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395</v>
      </c>
      <c r="G8" s="3" t="s">
        <v>422</v>
      </c>
      <c r="H8" s="3" t="s">
        <v>451</v>
      </c>
    </row>
    <row r="9" spans="1:8" ht="18.75" customHeight="1" outlineLevel="2" x14ac:dyDescent="0.2">
      <c r="A9" s="14" t="s">
        <v>58</v>
      </c>
      <c r="B9" s="15" t="s">
        <v>57</v>
      </c>
      <c r="C9" s="15" t="s">
        <v>198</v>
      </c>
      <c r="D9" s="15" t="s">
        <v>5</v>
      </c>
      <c r="E9" s="15"/>
      <c r="F9" s="72">
        <f>F10+F18+F39+F59+F79+F84+F53+F73</f>
        <v>208727.82232000001</v>
      </c>
      <c r="G9" s="72">
        <f>G10+G18+G39+G59+G79+G84+G53+G73</f>
        <v>144625.13686</v>
      </c>
      <c r="H9" s="72">
        <f>H10+H18+H39+H59+H79+H84+H53+H73</f>
        <v>148747.67685999998</v>
      </c>
    </row>
    <row r="10" spans="1:8" s="25" customFormat="1" ht="33" customHeight="1" outlineLevel="3" x14ac:dyDescent="0.2">
      <c r="A10" s="22" t="s">
        <v>24</v>
      </c>
      <c r="B10" s="24" t="s">
        <v>6</v>
      </c>
      <c r="C10" s="24" t="s">
        <v>198</v>
      </c>
      <c r="D10" s="24" t="s">
        <v>5</v>
      </c>
      <c r="E10" s="24"/>
      <c r="F10" s="71">
        <f>F11</f>
        <v>3678.2660000000001</v>
      </c>
      <c r="G10" s="71">
        <f t="shared" ref="G10:H13" si="0">G11</f>
        <v>4137.6000000000004</v>
      </c>
      <c r="H10" s="71">
        <f t="shared" si="0"/>
        <v>4137.6000000000004</v>
      </c>
    </row>
    <row r="11" spans="1:8" ht="34.5" customHeight="1" outlineLevel="3" x14ac:dyDescent="0.2">
      <c r="A11" s="19" t="s">
        <v>114</v>
      </c>
      <c r="B11" s="10" t="s">
        <v>6</v>
      </c>
      <c r="C11" s="10" t="s">
        <v>199</v>
      </c>
      <c r="D11" s="10" t="s">
        <v>5</v>
      </c>
      <c r="E11" s="10"/>
      <c r="F11" s="11">
        <f>F12</f>
        <v>3678.2660000000001</v>
      </c>
      <c r="G11" s="11">
        <f t="shared" si="0"/>
        <v>4137.6000000000004</v>
      </c>
      <c r="H11" s="11">
        <f t="shared" si="0"/>
        <v>4137.6000000000004</v>
      </c>
    </row>
    <row r="12" spans="1:8" ht="35.25" customHeight="1" outlineLevel="3" x14ac:dyDescent="0.2">
      <c r="A12" s="19" t="s">
        <v>116</v>
      </c>
      <c r="B12" s="10" t="s">
        <v>6</v>
      </c>
      <c r="C12" s="10" t="s">
        <v>286</v>
      </c>
      <c r="D12" s="10" t="s">
        <v>5</v>
      </c>
      <c r="E12" s="10"/>
      <c r="F12" s="11">
        <f>F13</f>
        <v>3678.2660000000001</v>
      </c>
      <c r="G12" s="11">
        <f t="shared" si="0"/>
        <v>4137.6000000000004</v>
      </c>
      <c r="H12" s="11">
        <f t="shared" si="0"/>
        <v>4137.6000000000004</v>
      </c>
    </row>
    <row r="13" spans="1:8" ht="15.75" outlineLevel="4" x14ac:dyDescent="0.2">
      <c r="A13" s="30" t="s">
        <v>115</v>
      </c>
      <c r="B13" s="17" t="s">
        <v>6</v>
      </c>
      <c r="C13" s="17" t="s">
        <v>287</v>
      </c>
      <c r="D13" s="17" t="s">
        <v>5</v>
      </c>
      <c r="E13" s="17"/>
      <c r="F13" s="18">
        <f>F14</f>
        <v>3678.2660000000001</v>
      </c>
      <c r="G13" s="18">
        <f t="shared" si="0"/>
        <v>4137.6000000000004</v>
      </c>
      <c r="H13" s="18">
        <f t="shared" si="0"/>
        <v>4137.6000000000004</v>
      </c>
    </row>
    <row r="14" spans="1:8" ht="31.5" outlineLevel="4" x14ac:dyDescent="0.2">
      <c r="A14" s="4" t="s">
        <v>406</v>
      </c>
      <c r="B14" s="5" t="s">
        <v>6</v>
      </c>
      <c r="C14" s="5" t="s">
        <v>287</v>
      </c>
      <c r="D14" s="5" t="s">
        <v>84</v>
      </c>
      <c r="E14" s="5"/>
      <c r="F14" s="6">
        <f>F15+F16+F17</f>
        <v>3678.2660000000001</v>
      </c>
      <c r="G14" s="6">
        <f>G15+G16+G17</f>
        <v>4137.6000000000004</v>
      </c>
      <c r="H14" s="6">
        <f>H15+H16+H17</f>
        <v>4137.6000000000004</v>
      </c>
    </row>
    <row r="15" spans="1:8" ht="17.25" customHeight="1" outlineLevel="5" x14ac:dyDescent="0.2">
      <c r="A15" s="27" t="s">
        <v>193</v>
      </c>
      <c r="B15" s="28" t="s">
        <v>6</v>
      </c>
      <c r="C15" s="28" t="s">
        <v>287</v>
      </c>
      <c r="D15" s="28" t="s">
        <v>82</v>
      </c>
      <c r="E15" s="28"/>
      <c r="F15" s="29">
        <v>2812.8</v>
      </c>
      <c r="G15" s="29">
        <v>3166</v>
      </c>
      <c r="H15" s="29">
        <v>3166</v>
      </c>
    </row>
    <row r="16" spans="1:8" ht="34.5" customHeight="1" outlineLevel="5" x14ac:dyDescent="0.2">
      <c r="A16" s="27" t="s">
        <v>197</v>
      </c>
      <c r="B16" s="28" t="s">
        <v>6</v>
      </c>
      <c r="C16" s="28" t="s">
        <v>287</v>
      </c>
      <c r="D16" s="28" t="s">
        <v>83</v>
      </c>
      <c r="E16" s="28"/>
      <c r="F16" s="29">
        <v>16</v>
      </c>
      <c r="G16" s="29">
        <v>16</v>
      </c>
      <c r="H16" s="29">
        <v>16</v>
      </c>
    </row>
    <row r="17" spans="1:8" ht="50.25" customHeight="1" outlineLevel="5" x14ac:dyDescent="0.2">
      <c r="A17" s="27" t="s">
        <v>194</v>
      </c>
      <c r="B17" s="28" t="s">
        <v>6</v>
      </c>
      <c r="C17" s="28" t="s">
        <v>287</v>
      </c>
      <c r="D17" s="28" t="s">
        <v>195</v>
      </c>
      <c r="E17" s="28"/>
      <c r="F17" s="29">
        <v>849.46600000000001</v>
      </c>
      <c r="G17" s="29">
        <v>955.6</v>
      </c>
      <c r="H17" s="29">
        <v>955.6</v>
      </c>
    </row>
    <row r="18" spans="1:8" ht="47.25" customHeight="1" outlineLevel="6" x14ac:dyDescent="0.2">
      <c r="A18" s="7" t="s">
        <v>25</v>
      </c>
      <c r="B18" s="8" t="s">
        <v>18</v>
      </c>
      <c r="C18" s="8" t="s">
        <v>198</v>
      </c>
      <c r="D18" s="8" t="s">
        <v>5</v>
      </c>
      <c r="E18" s="8"/>
      <c r="F18" s="67">
        <f t="shared" ref="F18:H19" si="1">F19</f>
        <v>8318</v>
      </c>
      <c r="G18" s="49">
        <f t="shared" si="1"/>
        <v>6707.1</v>
      </c>
      <c r="H18" s="49">
        <f t="shared" si="1"/>
        <v>6707.1</v>
      </c>
    </row>
    <row r="19" spans="1:8" s="23" customFormat="1" ht="33" customHeight="1" outlineLevel="6" x14ac:dyDescent="0.2">
      <c r="A19" s="19" t="s">
        <v>114</v>
      </c>
      <c r="B19" s="10" t="s">
        <v>18</v>
      </c>
      <c r="C19" s="10" t="s">
        <v>199</v>
      </c>
      <c r="D19" s="10" t="s">
        <v>5</v>
      </c>
      <c r="E19" s="10"/>
      <c r="F19" s="53">
        <f t="shared" si="1"/>
        <v>8318</v>
      </c>
      <c r="G19" s="53">
        <f t="shared" si="1"/>
        <v>6707.1</v>
      </c>
      <c r="H19" s="53">
        <f t="shared" si="1"/>
        <v>6707.1</v>
      </c>
    </row>
    <row r="20" spans="1:8" s="23" customFormat="1" ht="36" customHeight="1" outlineLevel="6" x14ac:dyDescent="0.2">
      <c r="A20" s="19" t="s">
        <v>116</v>
      </c>
      <c r="B20" s="10" t="s">
        <v>18</v>
      </c>
      <c r="C20" s="10" t="s">
        <v>286</v>
      </c>
      <c r="D20" s="10" t="s">
        <v>5</v>
      </c>
      <c r="E20" s="10"/>
      <c r="F20" s="53">
        <f>F21+F36+F32</f>
        <v>8318</v>
      </c>
      <c r="G20" s="53">
        <f>G21+G36+G32</f>
        <v>6707.1</v>
      </c>
      <c r="H20" s="53">
        <f>H21+H36+H32</f>
        <v>6707.1</v>
      </c>
    </row>
    <row r="21" spans="1:8" s="23" customFormat="1" ht="47.25" outlineLevel="6" x14ac:dyDescent="0.2">
      <c r="A21" s="31" t="s">
        <v>160</v>
      </c>
      <c r="B21" s="17" t="s">
        <v>18</v>
      </c>
      <c r="C21" s="17" t="s">
        <v>288</v>
      </c>
      <c r="D21" s="17" t="s">
        <v>5</v>
      </c>
      <c r="E21" s="17"/>
      <c r="F21" s="50">
        <f>F22+F25+F30+F27</f>
        <v>4188.2</v>
      </c>
      <c r="G21" s="50">
        <f>G22+G25+G30+G27</f>
        <v>2554</v>
      </c>
      <c r="H21" s="50">
        <f>H22+H25+H30+H27</f>
        <v>2533.1</v>
      </c>
    </row>
    <row r="22" spans="1:8" s="23" customFormat="1" ht="31.5" outlineLevel="6" x14ac:dyDescent="0.2">
      <c r="A22" s="4" t="s">
        <v>406</v>
      </c>
      <c r="B22" s="5" t="s">
        <v>18</v>
      </c>
      <c r="C22" s="5" t="s">
        <v>288</v>
      </c>
      <c r="D22" s="5" t="s">
        <v>84</v>
      </c>
      <c r="E22" s="5"/>
      <c r="F22" s="51">
        <f>F23+F24</f>
        <v>3535</v>
      </c>
      <c r="G22" s="51">
        <f>G23+G24</f>
        <v>2501</v>
      </c>
      <c r="H22" s="51">
        <f>H23+H24</f>
        <v>2478.1</v>
      </c>
    </row>
    <row r="23" spans="1:8" s="23" customFormat="1" ht="31.5" outlineLevel="6" x14ac:dyDescent="0.2">
      <c r="A23" s="27" t="s">
        <v>193</v>
      </c>
      <c r="B23" s="28" t="s">
        <v>18</v>
      </c>
      <c r="C23" s="28" t="s">
        <v>288</v>
      </c>
      <c r="D23" s="28" t="s">
        <v>82</v>
      </c>
      <c r="E23" s="28"/>
      <c r="F23" s="52">
        <v>2715</v>
      </c>
      <c r="G23" s="52">
        <v>1924</v>
      </c>
      <c r="H23" s="52">
        <v>1906</v>
      </c>
    </row>
    <row r="24" spans="1:8" s="23" customFormat="1" ht="47.25" outlineLevel="6" x14ac:dyDescent="0.2">
      <c r="A24" s="27" t="s">
        <v>194</v>
      </c>
      <c r="B24" s="28" t="s">
        <v>18</v>
      </c>
      <c r="C24" s="28" t="s">
        <v>288</v>
      </c>
      <c r="D24" s="28" t="s">
        <v>195</v>
      </c>
      <c r="E24" s="28"/>
      <c r="F24" s="52">
        <v>820</v>
      </c>
      <c r="G24" s="52">
        <v>577</v>
      </c>
      <c r="H24" s="52">
        <v>572.1</v>
      </c>
    </row>
    <row r="25" spans="1:8" s="23" customFormat="1" ht="36" customHeight="1" outlineLevel="6" x14ac:dyDescent="0.2">
      <c r="A25" s="4" t="s">
        <v>408</v>
      </c>
      <c r="B25" s="5" t="s">
        <v>18</v>
      </c>
      <c r="C25" s="5" t="s">
        <v>288</v>
      </c>
      <c r="D25" s="5" t="s">
        <v>85</v>
      </c>
      <c r="E25" s="5"/>
      <c r="F25" s="51">
        <f>F26</f>
        <v>453.2</v>
      </c>
      <c r="G25" s="51">
        <f>G26</f>
        <v>0</v>
      </c>
      <c r="H25" s="51">
        <f>H26</f>
        <v>0</v>
      </c>
    </row>
    <row r="26" spans="1:8" s="23" customFormat="1" ht="15.75" outlineLevel="6" x14ac:dyDescent="0.2">
      <c r="A26" s="27" t="s">
        <v>410</v>
      </c>
      <c r="B26" s="28" t="s">
        <v>18</v>
      </c>
      <c r="C26" s="28" t="s">
        <v>288</v>
      </c>
      <c r="D26" s="28" t="s">
        <v>86</v>
      </c>
      <c r="E26" s="28"/>
      <c r="F26" s="52">
        <v>453.2</v>
      </c>
      <c r="G26" s="52">
        <v>0</v>
      </c>
      <c r="H26" s="52">
        <v>0</v>
      </c>
    </row>
    <row r="27" spans="1:8" s="21" customFormat="1" ht="15.75" outlineLevel="6" x14ac:dyDescent="0.2">
      <c r="A27" s="4" t="s">
        <v>237</v>
      </c>
      <c r="B27" s="5" t="s">
        <v>18</v>
      </c>
      <c r="C27" s="5" t="s">
        <v>288</v>
      </c>
      <c r="D27" s="5" t="s">
        <v>238</v>
      </c>
      <c r="E27" s="5"/>
      <c r="F27" s="51">
        <f>F29+F28</f>
        <v>200</v>
      </c>
      <c r="G27" s="51">
        <f>G29+G28</f>
        <v>53</v>
      </c>
      <c r="H27" s="51">
        <f>H29+H28</f>
        <v>55</v>
      </c>
    </row>
    <row r="28" spans="1:8" s="21" customFormat="1" ht="31.5" outlineLevel="6" x14ac:dyDescent="0.2">
      <c r="A28" s="59" t="s">
        <v>398</v>
      </c>
      <c r="B28" s="58" t="s">
        <v>18</v>
      </c>
      <c r="C28" s="58" t="s">
        <v>288</v>
      </c>
      <c r="D28" s="58" t="s">
        <v>397</v>
      </c>
      <c r="E28" s="58"/>
      <c r="F28" s="87">
        <v>0</v>
      </c>
      <c r="G28" s="87"/>
      <c r="H28" s="87"/>
    </row>
    <row r="29" spans="1:8" s="21" customFormat="1" ht="15.75" outlineLevel="6" x14ac:dyDescent="0.2">
      <c r="A29" s="27" t="s">
        <v>239</v>
      </c>
      <c r="B29" s="28" t="s">
        <v>18</v>
      </c>
      <c r="C29" s="28" t="s">
        <v>288</v>
      </c>
      <c r="D29" s="28" t="s">
        <v>240</v>
      </c>
      <c r="E29" s="28"/>
      <c r="F29" s="52">
        <v>200</v>
      </c>
      <c r="G29" s="52">
        <v>53</v>
      </c>
      <c r="H29" s="52">
        <v>55</v>
      </c>
    </row>
    <row r="30" spans="1:8" s="23" customFormat="1" ht="15.75" outlineLevel="6" x14ac:dyDescent="0.2">
      <c r="A30" s="4" t="s">
        <v>87</v>
      </c>
      <c r="B30" s="5" t="s">
        <v>18</v>
      </c>
      <c r="C30" s="5" t="s">
        <v>288</v>
      </c>
      <c r="D30" s="5" t="s">
        <v>88</v>
      </c>
      <c r="E30" s="5"/>
      <c r="F30" s="51">
        <f>F31</f>
        <v>0</v>
      </c>
      <c r="G30" s="51">
        <f>G31</f>
        <v>0</v>
      </c>
      <c r="H30" s="51">
        <f>H31</f>
        <v>0</v>
      </c>
    </row>
    <row r="31" spans="1:8" s="23" customFormat="1" ht="15.75" outlineLevel="6" x14ac:dyDescent="0.2">
      <c r="A31" s="27" t="s">
        <v>417</v>
      </c>
      <c r="B31" s="28" t="s">
        <v>18</v>
      </c>
      <c r="C31" s="28" t="s">
        <v>288</v>
      </c>
      <c r="D31" s="28" t="s">
        <v>91</v>
      </c>
      <c r="E31" s="28"/>
      <c r="F31" s="52">
        <v>0</v>
      </c>
      <c r="G31" s="52">
        <v>0</v>
      </c>
      <c r="H31" s="52">
        <v>0</v>
      </c>
    </row>
    <row r="32" spans="1:8" s="23" customFormat="1" ht="15.75" outlineLevel="6" x14ac:dyDescent="0.2">
      <c r="A32" s="30" t="s">
        <v>343</v>
      </c>
      <c r="B32" s="17" t="s">
        <v>18</v>
      </c>
      <c r="C32" s="17" t="s">
        <v>344</v>
      </c>
      <c r="D32" s="17" t="s">
        <v>5</v>
      </c>
      <c r="E32" s="17"/>
      <c r="F32" s="68">
        <f>F33</f>
        <v>3553.8</v>
      </c>
      <c r="G32" s="50">
        <f>G33</f>
        <v>3577.1000000000004</v>
      </c>
      <c r="H32" s="50">
        <f>H33</f>
        <v>3598</v>
      </c>
    </row>
    <row r="33" spans="1:8" s="23" customFormat="1" ht="31.5" outlineLevel="6" x14ac:dyDescent="0.2">
      <c r="A33" s="4" t="s">
        <v>406</v>
      </c>
      <c r="B33" s="5" t="s">
        <v>18</v>
      </c>
      <c r="C33" s="5" t="s">
        <v>344</v>
      </c>
      <c r="D33" s="5" t="s">
        <v>84</v>
      </c>
      <c r="E33" s="5"/>
      <c r="F33" s="51">
        <f>F34+F35</f>
        <v>3553.8</v>
      </c>
      <c r="G33" s="51">
        <f>G34+G35</f>
        <v>3577.1000000000004</v>
      </c>
      <c r="H33" s="51">
        <f>H34+H35</f>
        <v>3598</v>
      </c>
    </row>
    <row r="34" spans="1:8" s="23" customFormat="1" ht="31.5" outlineLevel="6" x14ac:dyDescent="0.2">
      <c r="A34" s="27" t="s">
        <v>193</v>
      </c>
      <c r="B34" s="28" t="s">
        <v>18</v>
      </c>
      <c r="C34" s="28" t="s">
        <v>344</v>
      </c>
      <c r="D34" s="28" t="s">
        <v>82</v>
      </c>
      <c r="E34" s="28"/>
      <c r="F34" s="52">
        <v>2812.8</v>
      </c>
      <c r="G34" s="52">
        <v>2812.8</v>
      </c>
      <c r="H34" s="52">
        <v>2812.8</v>
      </c>
    </row>
    <row r="35" spans="1:8" s="23" customFormat="1" ht="47.25" outlineLevel="6" x14ac:dyDescent="0.2">
      <c r="A35" s="27" t="s">
        <v>194</v>
      </c>
      <c r="B35" s="28" t="s">
        <v>18</v>
      </c>
      <c r="C35" s="28" t="s">
        <v>344</v>
      </c>
      <c r="D35" s="28" t="s">
        <v>195</v>
      </c>
      <c r="E35" s="28"/>
      <c r="F35" s="52">
        <v>741</v>
      </c>
      <c r="G35" s="52">
        <v>764.3</v>
      </c>
      <c r="H35" s="52">
        <v>785.2</v>
      </c>
    </row>
    <row r="36" spans="1:8" s="21" customFormat="1" ht="31.5" customHeight="1" outlineLevel="6" x14ac:dyDescent="0.2">
      <c r="A36" s="30" t="s">
        <v>161</v>
      </c>
      <c r="B36" s="17" t="s">
        <v>18</v>
      </c>
      <c r="C36" s="17" t="s">
        <v>289</v>
      </c>
      <c r="D36" s="17" t="s">
        <v>5</v>
      </c>
      <c r="E36" s="17"/>
      <c r="F36" s="50">
        <f t="shared" ref="F36:H37" si="2">F37</f>
        <v>576</v>
      </c>
      <c r="G36" s="50">
        <f t="shared" si="2"/>
        <v>576</v>
      </c>
      <c r="H36" s="50">
        <f t="shared" si="2"/>
        <v>576</v>
      </c>
    </row>
    <row r="37" spans="1:8" s="21" customFormat="1" ht="31.5" outlineLevel="6" x14ac:dyDescent="0.2">
      <c r="A37" s="4" t="s">
        <v>406</v>
      </c>
      <c r="B37" s="5" t="s">
        <v>18</v>
      </c>
      <c r="C37" s="5" t="s">
        <v>289</v>
      </c>
      <c r="D37" s="5" t="s">
        <v>84</v>
      </c>
      <c r="E37" s="5"/>
      <c r="F37" s="51">
        <f t="shared" si="2"/>
        <v>576</v>
      </c>
      <c r="G37" s="51">
        <f t="shared" si="2"/>
        <v>576</v>
      </c>
      <c r="H37" s="51">
        <f t="shared" si="2"/>
        <v>576</v>
      </c>
    </row>
    <row r="38" spans="1:8" s="21" customFormat="1" ht="31.5" outlineLevel="6" x14ac:dyDescent="0.2">
      <c r="A38" s="27" t="s">
        <v>407</v>
      </c>
      <c r="B38" s="28" t="s">
        <v>18</v>
      </c>
      <c r="C38" s="28" t="s">
        <v>289</v>
      </c>
      <c r="D38" s="28" t="s">
        <v>241</v>
      </c>
      <c r="E38" s="28"/>
      <c r="F38" s="52">
        <v>576</v>
      </c>
      <c r="G38" s="52">
        <v>576</v>
      </c>
      <c r="H38" s="52">
        <v>576</v>
      </c>
    </row>
    <row r="39" spans="1:8" s="21" customFormat="1" ht="49.5" customHeight="1" outlineLevel="3" x14ac:dyDescent="0.2">
      <c r="A39" s="7" t="s">
        <v>26</v>
      </c>
      <c r="B39" s="8" t="s">
        <v>7</v>
      </c>
      <c r="C39" s="8" t="s">
        <v>198</v>
      </c>
      <c r="D39" s="8" t="s">
        <v>5</v>
      </c>
      <c r="E39" s="8"/>
      <c r="F39" s="67">
        <f>F40</f>
        <v>18049.598290000002</v>
      </c>
      <c r="G39" s="67">
        <f t="shared" ref="G39:H41" si="3">G40</f>
        <v>15018.8</v>
      </c>
      <c r="H39" s="67">
        <f t="shared" si="3"/>
        <v>15018.8</v>
      </c>
    </row>
    <row r="40" spans="1:8" s="21" customFormat="1" ht="33.75" customHeight="1" outlineLevel="3" x14ac:dyDescent="0.2">
      <c r="A40" s="19" t="s">
        <v>114</v>
      </c>
      <c r="B40" s="10" t="s">
        <v>7</v>
      </c>
      <c r="C40" s="10" t="s">
        <v>199</v>
      </c>
      <c r="D40" s="10" t="s">
        <v>5</v>
      </c>
      <c r="E40" s="10"/>
      <c r="F40" s="11">
        <f>F41</f>
        <v>18049.598290000002</v>
      </c>
      <c r="G40" s="11">
        <f t="shared" si="3"/>
        <v>15018.8</v>
      </c>
      <c r="H40" s="11">
        <f t="shared" si="3"/>
        <v>15018.8</v>
      </c>
    </row>
    <row r="41" spans="1:8" s="21" customFormat="1" ht="37.5" customHeight="1" outlineLevel="3" x14ac:dyDescent="0.2">
      <c r="A41" s="19" t="s">
        <v>116</v>
      </c>
      <c r="B41" s="10" t="s">
        <v>7</v>
      </c>
      <c r="C41" s="10" t="s">
        <v>286</v>
      </c>
      <c r="D41" s="10" t="s">
        <v>5</v>
      </c>
      <c r="E41" s="10"/>
      <c r="F41" s="11">
        <f>F42</f>
        <v>18049.598290000002</v>
      </c>
      <c r="G41" s="11">
        <f t="shared" si="3"/>
        <v>15018.8</v>
      </c>
      <c r="H41" s="11">
        <f t="shared" si="3"/>
        <v>15018.8</v>
      </c>
    </row>
    <row r="42" spans="1:8" s="21" customFormat="1" ht="47.25" outlineLevel="4" x14ac:dyDescent="0.2">
      <c r="A42" s="31" t="s">
        <v>160</v>
      </c>
      <c r="B42" s="17" t="s">
        <v>7</v>
      </c>
      <c r="C42" s="17" t="s">
        <v>288</v>
      </c>
      <c r="D42" s="17" t="s">
        <v>5</v>
      </c>
      <c r="E42" s="17"/>
      <c r="F42" s="18">
        <f>F43+F47+F49</f>
        <v>18049.598290000002</v>
      </c>
      <c r="G42" s="18">
        <f>G43+G47+G49</f>
        <v>15018.8</v>
      </c>
      <c r="H42" s="18">
        <f>H43+H47+H49</f>
        <v>15018.8</v>
      </c>
    </row>
    <row r="43" spans="1:8" s="21" customFormat="1" ht="31.5" outlineLevel="5" x14ac:dyDescent="0.2">
      <c r="A43" s="4" t="s">
        <v>406</v>
      </c>
      <c r="B43" s="5" t="s">
        <v>7</v>
      </c>
      <c r="C43" s="5" t="s">
        <v>288</v>
      </c>
      <c r="D43" s="5" t="s">
        <v>84</v>
      </c>
      <c r="E43" s="5"/>
      <c r="F43" s="6">
        <f>F44+F45+F46</f>
        <v>17509.598290000002</v>
      </c>
      <c r="G43" s="6">
        <f>G44+G45+G46</f>
        <v>14524.8</v>
      </c>
      <c r="H43" s="6">
        <f>H44+H45+H46</f>
        <v>14523.8</v>
      </c>
    </row>
    <row r="44" spans="1:8" s="21" customFormat="1" ht="31.5" outlineLevel="5" x14ac:dyDescent="0.2">
      <c r="A44" s="27" t="s">
        <v>193</v>
      </c>
      <c r="B44" s="28" t="s">
        <v>7</v>
      </c>
      <c r="C44" s="28" t="s">
        <v>288</v>
      </c>
      <c r="D44" s="28" t="s">
        <v>82</v>
      </c>
      <c r="E44" s="28"/>
      <c r="F44" s="29">
        <v>13272</v>
      </c>
      <c r="G44" s="29">
        <v>11001.573</v>
      </c>
      <c r="H44" s="29">
        <v>11036.135</v>
      </c>
    </row>
    <row r="45" spans="1:8" s="21" customFormat="1" ht="31.5" outlineLevel="5" x14ac:dyDescent="0.2">
      <c r="A45" s="27" t="s">
        <v>197</v>
      </c>
      <c r="B45" s="28" t="s">
        <v>7</v>
      </c>
      <c r="C45" s="28" t="s">
        <v>288</v>
      </c>
      <c r="D45" s="28" t="s">
        <v>83</v>
      </c>
      <c r="E45" s="28"/>
      <c r="F45" s="29">
        <v>236.59828999999999</v>
      </c>
      <c r="G45" s="29">
        <v>162</v>
      </c>
      <c r="H45" s="29">
        <v>162</v>
      </c>
    </row>
    <row r="46" spans="1:8" s="21" customFormat="1" ht="47.25" outlineLevel="5" x14ac:dyDescent="0.2">
      <c r="A46" s="27" t="s">
        <v>194</v>
      </c>
      <c r="B46" s="28" t="s">
        <v>7</v>
      </c>
      <c r="C46" s="28" t="s">
        <v>288</v>
      </c>
      <c r="D46" s="28" t="s">
        <v>195</v>
      </c>
      <c r="E46" s="28"/>
      <c r="F46" s="29">
        <v>4001</v>
      </c>
      <c r="G46" s="29">
        <v>3361.2269999999999</v>
      </c>
      <c r="H46" s="29">
        <v>3325.665</v>
      </c>
    </row>
    <row r="47" spans="1:8" s="21" customFormat="1" ht="31.5" outlineLevel="5" x14ac:dyDescent="0.2">
      <c r="A47" s="4" t="s">
        <v>408</v>
      </c>
      <c r="B47" s="5" t="s">
        <v>7</v>
      </c>
      <c r="C47" s="5" t="s">
        <v>288</v>
      </c>
      <c r="D47" s="5" t="s">
        <v>85</v>
      </c>
      <c r="E47" s="5"/>
      <c r="F47" s="6">
        <f>F48</f>
        <v>250</v>
      </c>
      <c r="G47" s="6">
        <f>G48</f>
        <v>250</v>
      </c>
      <c r="H47" s="6">
        <f>H48</f>
        <v>250</v>
      </c>
    </row>
    <row r="48" spans="1:8" s="21" customFormat="1" ht="15.75" outlineLevel="5" x14ac:dyDescent="0.2">
      <c r="A48" s="27" t="s">
        <v>410</v>
      </c>
      <c r="B48" s="28" t="s">
        <v>7</v>
      </c>
      <c r="C48" s="28" t="s">
        <v>288</v>
      </c>
      <c r="D48" s="28" t="s">
        <v>86</v>
      </c>
      <c r="E48" s="28"/>
      <c r="F48" s="29">
        <v>250</v>
      </c>
      <c r="G48" s="29">
        <v>250</v>
      </c>
      <c r="H48" s="29">
        <v>250</v>
      </c>
    </row>
    <row r="49" spans="1:8" s="21" customFormat="1" ht="15.75" outlineLevel="5" x14ac:dyDescent="0.2">
      <c r="A49" s="4" t="s">
        <v>87</v>
      </c>
      <c r="B49" s="5" t="s">
        <v>7</v>
      </c>
      <c r="C49" s="5" t="s">
        <v>288</v>
      </c>
      <c r="D49" s="5" t="s">
        <v>88</v>
      </c>
      <c r="E49" s="5"/>
      <c r="F49" s="6">
        <f>F51+F52+F50</f>
        <v>290</v>
      </c>
      <c r="G49" s="6">
        <f>G51+G52+G50</f>
        <v>244</v>
      </c>
      <c r="H49" s="6">
        <f>H51+H52+H50</f>
        <v>245</v>
      </c>
    </row>
    <row r="50" spans="1:8" s="21" customFormat="1" ht="15.75" outlineLevel="5" x14ac:dyDescent="0.2">
      <c r="A50" s="27" t="s">
        <v>89</v>
      </c>
      <c r="B50" s="28" t="s">
        <v>7</v>
      </c>
      <c r="C50" s="28" t="s">
        <v>288</v>
      </c>
      <c r="D50" s="28" t="s">
        <v>90</v>
      </c>
      <c r="E50" s="28"/>
      <c r="F50" s="29">
        <v>20</v>
      </c>
      <c r="G50" s="29">
        <v>22</v>
      </c>
      <c r="H50" s="29">
        <v>22</v>
      </c>
    </row>
    <row r="51" spans="1:8" s="21" customFormat="1" ht="15.75" outlineLevel="5" x14ac:dyDescent="0.2">
      <c r="A51" s="27" t="s">
        <v>417</v>
      </c>
      <c r="B51" s="28" t="s">
        <v>7</v>
      </c>
      <c r="C51" s="28" t="s">
        <v>288</v>
      </c>
      <c r="D51" s="28" t="s">
        <v>91</v>
      </c>
      <c r="E51" s="28"/>
      <c r="F51" s="29">
        <v>150</v>
      </c>
      <c r="G51" s="29">
        <v>100</v>
      </c>
      <c r="H51" s="29">
        <v>100</v>
      </c>
    </row>
    <row r="52" spans="1:8" s="21" customFormat="1" ht="15.75" outlineLevel="5" x14ac:dyDescent="0.2">
      <c r="A52" s="27" t="s">
        <v>243</v>
      </c>
      <c r="B52" s="28" t="s">
        <v>7</v>
      </c>
      <c r="C52" s="28" t="s">
        <v>288</v>
      </c>
      <c r="D52" s="28" t="s">
        <v>242</v>
      </c>
      <c r="E52" s="28"/>
      <c r="F52" s="29">
        <v>120</v>
      </c>
      <c r="G52" s="29">
        <v>122</v>
      </c>
      <c r="H52" s="29">
        <v>123</v>
      </c>
    </row>
    <row r="53" spans="1:8" s="21" customFormat="1" ht="15.75" outlineLevel="5" x14ac:dyDescent="0.2">
      <c r="A53" s="7" t="s">
        <v>156</v>
      </c>
      <c r="B53" s="8" t="s">
        <v>157</v>
      </c>
      <c r="C53" s="8" t="s">
        <v>198</v>
      </c>
      <c r="D53" s="8" t="s">
        <v>5</v>
      </c>
      <c r="E53" s="8"/>
      <c r="F53" s="49">
        <f t="shared" ref="F53:H57" si="4">F54</f>
        <v>20.224</v>
      </c>
      <c r="G53" s="49">
        <f t="shared" si="4"/>
        <v>20.975999999999999</v>
      </c>
      <c r="H53" s="49">
        <f t="shared" si="4"/>
        <v>258.74700000000001</v>
      </c>
    </row>
    <row r="54" spans="1:8" s="21" customFormat="1" ht="31.5" outlineLevel="5" x14ac:dyDescent="0.2">
      <c r="A54" s="19" t="s">
        <v>114</v>
      </c>
      <c r="B54" s="8" t="s">
        <v>157</v>
      </c>
      <c r="C54" s="8" t="s">
        <v>199</v>
      </c>
      <c r="D54" s="8" t="s">
        <v>5</v>
      </c>
      <c r="E54" s="8"/>
      <c r="F54" s="49">
        <f t="shared" si="4"/>
        <v>20.224</v>
      </c>
      <c r="G54" s="49">
        <f t="shared" si="4"/>
        <v>20.975999999999999</v>
      </c>
      <c r="H54" s="49">
        <f t="shared" si="4"/>
        <v>258.74700000000001</v>
      </c>
    </row>
    <row r="55" spans="1:8" s="21" customFormat="1" ht="31.5" outlineLevel="5" x14ac:dyDescent="0.2">
      <c r="A55" s="19" t="s">
        <v>116</v>
      </c>
      <c r="B55" s="8" t="s">
        <v>157</v>
      </c>
      <c r="C55" s="8" t="s">
        <v>286</v>
      </c>
      <c r="D55" s="8" t="s">
        <v>5</v>
      </c>
      <c r="E55" s="8"/>
      <c r="F55" s="49">
        <f t="shared" si="4"/>
        <v>20.224</v>
      </c>
      <c r="G55" s="49">
        <f t="shared" si="4"/>
        <v>20.975999999999999</v>
      </c>
      <c r="H55" s="49">
        <f t="shared" si="4"/>
        <v>258.74700000000001</v>
      </c>
    </row>
    <row r="56" spans="1:8" s="21" customFormat="1" ht="31.5" outlineLevel="5" x14ac:dyDescent="0.2">
      <c r="A56" s="30" t="s">
        <v>158</v>
      </c>
      <c r="B56" s="17" t="s">
        <v>157</v>
      </c>
      <c r="C56" s="17" t="s">
        <v>290</v>
      </c>
      <c r="D56" s="17" t="s">
        <v>5</v>
      </c>
      <c r="E56" s="17"/>
      <c r="F56" s="50">
        <f t="shared" si="4"/>
        <v>20.224</v>
      </c>
      <c r="G56" s="50">
        <f t="shared" si="4"/>
        <v>20.975999999999999</v>
      </c>
      <c r="H56" s="50">
        <f t="shared" si="4"/>
        <v>258.74700000000001</v>
      </c>
    </row>
    <row r="57" spans="1:8" s="21" customFormat="1" ht="31.5" outlineLevel="5" x14ac:dyDescent="0.2">
      <c r="A57" s="4" t="s">
        <v>408</v>
      </c>
      <c r="B57" s="5" t="s">
        <v>157</v>
      </c>
      <c r="C57" s="5" t="s">
        <v>290</v>
      </c>
      <c r="D57" s="5" t="s">
        <v>85</v>
      </c>
      <c r="E57" s="5"/>
      <c r="F57" s="51">
        <f t="shared" si="4"/>
        <v>20.224</v>
      </c>
      <c r="G57" s="51">
        <f t="shared" si="4"/>
        <v>20.975999999999999</v>
      </c>
      <c r="H57" s="51">
        <f t="shared" si="4"/>
        <v>258.74700000000001</v>
      </c>
    </row>
    <row r="58" spans="1:8" s="21" customFormat="1" ht="15.75" outlineLevel="5" x14ac:dyDescent="0.2">
      <c r="A58" s="27" t="s">
        <v>410</v>
      </c>
      <c r="B58" s="28" t="s">
        <v>157</v>
      </c>
      <c r="C58" s="28" t="s">
        <v>290</v>
      </c>
      <c r="D58" s="28" t="s">
        <v>86</v>
      </c>
      <c r="E58" s="28"/>
      <c r="F58" s="52">
        <v>20.224</v>
      </c>
      <c r="G58" s="52">
        <v>20.975999999999999</v>
      </c>
      <c r="H58" s="52">
        <v>258.74700000000001</v>
      </c>
    </row>
    <row r="59" spans="1:8" s="21" customFormat="1" ht="50.25" customHeight="1" outlineLevel="3" x14ac:dyDescent="0.2">
      <c r="A59" s="7" t="s">
        <v>27</v>
      </c>
      <c r="B59" s="8" t="s">
        <v>8</v>
      </c>
      <c r="C59" s="8" t="s">
        <v>198</v>
      </c>
      <c r="D59" s="8" t="s">
        <v>5</v>
      </c>
      <c r="E59" s="8"/>
      <c r="F59" s="49">
        <f t="shared" ref="F59:H62" si="5">F60</f>
        <v>20681.099999999999</v>
      </c>
      <c r="G59" s="67">
        <f t="shared" si="5"/>
        <v>14808.199999999999</v>
      </c>
      <c r="H59" s="67">
        <f t="shared" si="5"/>
        <v>14808.199999999999</v>
      </c>
    </row>
    <row r="60" spans="1:8" s="21" customFormat="1" ht="31.5" outlineLevel="3" x14ac:dyDescent="0.2">
      <c r="A60" s="19" t="s">
        <v>114</v>
      </c>
      <c r="B60" s="10" t="s">
        <v>8</v>
      </c>
      <c r="C60" s="10" t="s">
        <v>199</v>
      </c>
      <c r="D60" s="10" t="s">
        <v>5</v>
      </c>
      <c r="E60" s="10"/>
      <c r="F60" s="11">
        <f t="shared" si="5"/>
        <v>20681.099999999999</v>
      </c>
      <c r="G60" s="11">
        <f t="shared" si="5"/>
        <v>14808.199999999999</v>
      </c>
      <c r="H60" s="11">
        <f t="shared" si="5"/>
        <v>14808.199999999999</v>
      </c>
    </row>
    <row r="61" spans="1:8" s="21" customFormat="1" ht="31.5" outlineLevel="3" x14ac:dyDescent="0.2">
      <c r="A61" s="19" t="s">
        <v>116</v>
      </c>
      <c r="B61" s="10" t="s">
        <v>8</v>
      </c>
      <c r="C61" s="10" t="s">
        <v>286</v>
      </c>
      <c r="D61" s="10" t="s">
        <v>5</v>
      </c>
      <c r="E61" s="10"/>
      <c r="F61" s="11">
        <f>F62+F67</f>
        <v>20681.099999999999</v>
      </c>
      <c r="G61" s="11">
        <f>G62+G67</f>
        <v>14808.199999999999</v>
      </c>
      <c r="H61" s="11">
        <f>H62+H67</f>
        <v>14808.199999999999</v>
      </c>
    </row>
    <row r="62" spans="1:8" s="21" customFormat="1" ht="47.25" outlineLevel="4" x14ac:dyDescent="0.2">
      <c r="A62" s="31" t="s">
        <v>160</v>
      </c>
      <c r="B62" s="17" t="s">
        <v>8</v>
      </c>
      <c r="C62" s="17" t="s">
        <v>288</v>
      </c>
      <c r="D62" s="17" t="s">
        <v>5</v>
      </c>
      <c r="E62" s="17"/>
      <c r="F62" s="50">
        <f t="shared" si="5"/>
        <v>15388</v>
      </c>
      <c r="G62" s="80">
        <f t="shared" si="5"/>
        <v>10775.8</v>
      </c>
      <c r="H62" s="18">
        <f t="shared" si="5"/>
        <v>10775.8</v>
      </c>
    </row>
    <row r="63" spans="1:8" s="21" customFormat="1" ht="31.5" outlineLevel="5" x14ac:dyDescent="0.2">
      <c r="A63" s="4" t="s">
        <v>406</v>
      </c>
      <c r="B63" s="5" t="s">
        <v>8</v>
      </c>
      <c r="C63" s="5" t="s">
        <v>288</v>
      </c>
      <c r="D63" s="5" t="s">
        <v>84</v>
      </c>
      <c r="E63" s="5"/>
      <c r="F63" s="6">
        <f>F64+F65+F66</f>
        <v>15388</v>
      </c>
      <c r="G63" s="6">
        <f>G64+G65+G66</f>
        <v>10775.8</v>
      </c>
      <c r="H63" s="6">
        <f>H64+H65+H66</f>
        <v>10775.8</v>
      </c>
    </row>
    <row r="64" spans="1:8" s="21" customFormat="1" ht="31.5" outlineLevel="5" x14ac:dyDescent="0.2">
      <c r="A64" s="27" t="s">
        <v>193</v>
      </c>
      <c r="B64" s="28" t="s">
        <v>8</v>
      </c>
      <c r="C64" s="28" t="s">
        <v>288</v>
      </c>
      <c r="D64" s="28" t="s">
        <v>82</v>
      </c>
      <c r="E64" s="28"/>
      <c r="F64" s="29">
        <v>11820</v>
      </c>
      <c r="G64" s="29">
        <v>8276.375</v>
      </c>
      <c r="H64" s="29">
        <v>8276.375</v>
      </c>
    </row>
    <row r="65" spans="1:8" s="21" customFormat="1" ht="31.5" outlineLevel="5" x14ac:dyDescent="0.2">
      <c r="A65" s="27" t="s">
        <v>197</v>
      </c>
      <c r="B65" s="28" t="s">
        <v>8</v>
      </c>
      <c r="C65" s="28" t="s">
        <v>288</v>
      </c>
      <c r="D65" s="28" t="s">
        <v>83</v>
      </c>
      <c r="E65" s="28"/>
      <c r="F65" s="29">
        <v>6</v>
      </c>
      <c r="G65" s="29">
        <v>6</v>
      </c>
      <c r="H65" s="29">
        <v>6</v>
      </c>
    </row>
    <row r="66" spans="1:8" s="21" customFormat="1" ht="47.25" outlineLevel="5" x14ac:dyDescent="0.2">
      <c r="A66" s="27" t="s">
        <v>194</v>
      </c>
      <c r="B66" s="28" t="s">
        <v>8</v>
      </c>
      <c r="C66" s="28" t="s">
        <v>288</v>
      </c>
      <c r="D66" s="28" t="s">
        <v>195</v>
      </c>
      <c r="E66" s="28"/>
      <c r="F66" s="29">
        <v>3562</v>
      </c>
      <c r="G66" s="29">
        <v>2493.4250000000002</v>
      </c>
      <c r="H66" s="29">
        <v>2493.4250000000002</v>
      </c>
    </row>
    <row r="67" spans="1:8" s="21" customFormat="1" ht="31.5" outlineLevel="5" x14ac:dyDescent="0.2">
      <c r="A67" s="31" t="s">
        <v>396</v>
      </c>
      <c r="B67" s="17" t="s">
        <v>8</v>
      </c>
      <c r="C67" s="17" t="s">
        <v>373</v>
      </c>
      <c r="D67" s="17" t="s">
        <v>5</v>
      </c>
      <c r="E67" s="17"/>
      <c r="F67" s="18">
        <f>F68+F71</f>
        <v>5293.1</v>
      </c>
      <c r="G67" s="18">
        <f>G68+G71</f>
        <v>4032.4</v>
      </c>
      <c r="H67" s="18">
        <f>H68+H71</f>
        <v>4032.4</v>
      </c>
    </row>
    <row r="68" spans="1:8" s="21" customFormat="1" ht="31.5" outlineLevel="5" x14ac:dyDescent="0.2">
      <c r="A68" s="4" t="s">
        <v>406</v>
      </c>
      <c r="B68" s="5" t="s">
        <v>8</v>
      </c>
      <c r="C68" s="5" t="s">
        <v>373</v>
      </c>
      <c r="D68" s="5" t="s">
        <v>84</v>
      </c>
      <c r="E68" s="5"/>
      <c r="F68" s="6">
        <f>F69+F70</f>
        <v>5193.1000000000004</v>
      </c>
      <c r="G68" s="6">
        <f>G69+G70</f>
        <v>3952.4</v>
      </c>
      <c r="H68" s="6">
        <f>H69+H70</f>
        <v>3952.4</v>
      </c>
    </row>
    <row r="69" spans="1:8" s="21" customFormat="1" ht="18" customHeight="1" outlineLevel="5" x14ac:dyDescent="0.2">
      <c r="A69" s="27" t="s">
        <v>193</v>
      </c>
      <c r="B69" s="28" t="s">
        <v>8</v>
      </c>
      <c r="C69" s="28" t="s">
        <v>373</v>
      </c>
      <c r="D69" s="28" t="s">
        <v>82</v>
      </c>
      <c r="E69" s="28"/>
      <c r="F69" s="29">
        <v>3988.57</v>
      </c>
      <c r="G69" s="29">
        <v>3035.67</v>
      </c>
      <c r="H69" s="29">
        <v>3035.67</v>
      </c>
    </row>
    <row r="70" spans="1:8" s="21" customFormat="1" ht="47.25" outlineLevel="5" x14ac:dyDescent="0.2">
      <c r="A70" s="27" t="s">
        <v>194</v>
      </c>
      <c r="B70" s="28" t="s">
        <v>8</v>
      </c>
      <c r="C70" s="28" t="s">
        <v>373</v>
      </c>
      <c r="D70" s="28" t="s">
        <v>195</v>
      </c>
      <c r="E70" s="28"/>
      <c r="F70" s="29">
        <v>1204.53</v>
      </c>
      <c r="G70" s="29">
        <v>916.73</v>
      </c>
      <c r="H70" s="29">
        <v>916.73</v>
      </c>
    </row>
    <row r="71" spans="1:8" s="21" customFormat="1" ht="31.5" outlineLevel="5" x14ac:dyDescent="0.2">
      <c r="A71" s="4" t="s">
        <v>408</v>
      </c>
      <c r="B71" s="5" t="s">
        <v>8</v>
      </c>
      <c r="C71" s="5" t="s">
        <v>373</v>
      </c>
      <c r="D71" s="5" t="s">
        <v>85</v>
      </c>
      <c r="E71" s="5"/>
      <c r="F71" s="51">
        <f>F72</f>
        <v>100</v>
      </c>
      <c r="G71" s="51">
        <f>G72</f>
        <v>80</v>
      </c>
      <c r="H71" s="51">
        <f>H72</f>
        <v>80</v>
      </c>
    </row>
    <row r="72" spans="1:8" s="21" customFormat="1" ht="15.75" outlineLevel="5" x14ac:dyDescent="0.2">
      <c r="A72" s="27" t="s">
        <v>410</v>
      </c>
      <c r="B72" s="28" t="s">
        <v>8</v>
      </c>
      <c r="C72" s="28" t="s">
        <v>373</v>
      </c>
      <c r="D72" s="28" t="s">
        <v>86</v>
      </c>
      <c r="E72" s="28"/>
      <c r="F72" s="52">
        <v>100</v>
      </c>
      <c r="G72" s="52">
        <v>80</v>
      </c>
      <c r="H72" s="52">
        <v>80</v>
      </c>
    </row>
    <row r="73" spans="1:8" s="21" customFormat="1" ht="15.75" outlineLevel="5" x14ac:dyDescent="0.2">
      <c r="A73" s="7" t="s">
        <v>165</v>
      </c>
      <c r="B73" s="8" t="s">
        <v>166</v>
      </c>
      <c r="C73" s="8" t="s">
        <v>198</v>
      </c>
      <c r="D73" s="8" t="s">
        <v>5</v>
      </c>
      <c r="E73" s="8"/>
      <c r="F73" s="9">
        <f t="shared" ref="F73:H77" si="6">F74</f>
        <v>0</v>
      </c>
      <c r="G73" s="9">
        <f t="shared" si="6"/>
        <v>0</v>
      </c>
      <c r="H73" s="9">
        <f t="shared" si="6"/>
        <v>0</v>
      </c>
    </row>
    <row r="74" spans="1:8" s="21" customFormat="1" ht="31.5" outlineLevel="5" x14ac:dyDescent="0.2">
      <c r="A74" s="19" t="s">
        <v>114</v>
      </c>
      <c r="B74" s="8" t="s">
        <v>166</v>
      </c>
      <c r="C74" s="8" t="s">
        <v>199</v>
      </c>
      <c r="D74" s="8" t="s">
        <v>5</v>
      </c>
      <c r="E74" s="8"/>
      <c r="F74" s="9">
        <f t="shared" si="6"/>
        <v>0</v>
      </c>
      <c r="G74" s="9">
        <f t="shared" si="6"/>
        <v>0</v>
      </c>
      <c r="H74" s="9">
        <f t="shared" si="6"/>
        <v>0</v>
      </c>
    </row>
    <row r="75" spans="1:8" s="21" customFormat="1" ht="31.5" outlineLevel="5" x14ac:dyDescent="0.2">
      <c r="A75" s="19" t="s">
        <v>116</v>
      </c>
      <c r="B75" s="8" t="s">
        <v>166</v>
      </c>
      <c r="C75" s="8" t="s">
        <v>286</v>
      </c>
      <c r="D75" s="8" t="s">
        <v>5</v>
      </c>
      <c r="E75" s="8"/>
      <c r="F75" s="9">
        <f t="shared" si="6"/>
        <v>0</v>
      </c>
      <c r="G75" s="9">
        <f t="shared" si="6"/>
        <v>0</v>
      </c>
      <c r="H75" s="9">
        <f t="shared" si="6"/>
        <v>0</v>
      </c>
    </row>
    <row r="76" spans="1:8" s="21" customFormat="1" ht="31.5" outlineLevel="5" x14ac:dyDescent="0.2">
      <c r="A76" s="30" t="s">
        <v>164</v>
      </c>
      <c r="B76" s="17" t="s">
        <v>166</v>
      </c>
      <c r="C76" s="17" t="s">
        <v>291</v>
      </c>
      <c r="D76" s="17" t="s">
        <v>5</v>
      </c>
      <c r="E76" s="17"/>
      <c r="F76" s="18">
        <f t="shared" si="6"/>
        <v>0</v>
      </c>
      <c r="G76" s="18">
        <f t="shared" si="6"/>
        <v>0</v>
      </c>
      <c r="H76" s="18">
        <f t="shared" si="6"/>
        <v>0</v>
      </c>
    </row>
    <row r="77" spans="1:8" s="21" customFormat="1" ht="15.75" outlineLevel="5" x14ac:dyDescent="0.2">
      <c r="A77" s="4" t="s">
        <v>189</v>
      </c>
      <c r="B77" s="5" t="s">
        <v>166</v>
      </c>
      <c r="C77" s="5" t="s">
        <v>291</v>
      </c>
      <c r="D77" s="5" t="s">
        <v>187</v>
      </c>
      <c r="E77" s="5"/>
      <c r="F77" s="6">
        <f t="shared" si="6"/>
        <v>0</v>
      </c>
      <c r="G77" s="6">
        <f t="shared" si="6"/>
        <v>0</v>
      </c>
      <c r="H77" s="6">
        <f t="shared" si="6"/>
        <v>0</v>
      </c>
    </row>
    <row r="78" spans="1:8" s="21" customFormat="1" ht="15.75" outlineLevel="5" x14ac:dyDescent="0.2">
      <c r="A78" s="27" t="s">
        <v>190</v>
      </c>
      <c r="B78" s="28" t="s">
        <v>166</v>
      </c>
      <c r="C78" s="28" t="s">
        <v>291</v>
      </c>
      <c r="D78" s="28" t="s">
        <v>188</v>
      </c>
      <c r="E78" s="28"/>
      <c r="F78" s="29">
        <v>0</v>
      </c>
      <c r="G78" s="29">
        <v>0</v>
      </c>
      <c r="H78" s="29">
        <v>0</v>
      </c>
    </row>
    <row r="79" spans="1:8" s="21" customFormat="1" ht="15.75" outlineLevel="3" x14ac:dyDescent="0.2">
      <c r="A79" s="7" t="s">
        <v>29</v>
      </c>
      <c r="B79" s="8" t="s">
        <v>9</v>
      </c>
      <c r="C79" s="8" t="s">
        <v>198</v>
      </c>
      <c r="D79" s="8" t="s">
        <v>5</v>
      </c>
      <c r="E79" s="8"/>
      <c r="F79" s="9">
        <f t="shared" ref="F79:H82" si="7">F80</f>
        <v>20000</v>
      </c>
      <c r="G79" s="9">
        <f t="shared" si="7"/>
        <v>1000</v>
      </c>
      <c r="H79" s="9">
        <f t="shared" si="7"/>
        <v>1000</v>
      </c>
    </row>
    <row r="80" spans="1:8" s="21" customFormat="1" ht="31.5" outlineLevel="3" x14ac:dyDescent="0.2">
      <c r="A80" s="19" t="s">
        <v>114</v>
      </c>
      <c r="B80" s="10" t="s">
        <v>9</v>
      </c>
      <c r="C80" s="10" t="s">
        <v>199</v>
      </c>
      <c r="D80" s="10" t="s">
        <v>5</v>
      </c>
      <c r="E80" s="10"/>
      <c r="F80" s="11">
        <f t="shared" si="7"/>
        <v>20000</v>
      </c>
      <c r="G80" s="11">
        <f t="shared" si="7"/>
        <v>1000</v>
      </c>
      <c r="H80" s="11">
        <f t="shared" si="7"/>
        <v>1000</v>
      </c>
    </row>
    <row r="81" spans="1:8" s="21" customFormat="1" ht="31.5" outlineLevel="3" x14ac:dyDescent="0.2">
      <c r="A81" s="19" t="s">
        <v>116</v>
      </c>
      <c r="B81" s="10" t="s">
        <v>9</v>
      </c>
      <c r="C81" s="10" t="s">
        <v>286</v>
      </c>
      <c r="D81" s="10" t="s">
        <v>5</v>
      </c>
      <c r="E81" s="10"/>
      <c r="F81" s="11">
        <f t="shared" si="7"/>
        <v>20000</v>
      </c>
      <c r="G81" s="11">
        <f t="shared" si="7"/>
        <v>1000</v>
      </c>
      <c r="H81" s="11">
        <f t="shared" si="7"/>
        <v>1000</v>
      </c>
    </row>
    <row r="82" spans="1:8" s="21" customFormat="1" ht="31.5" outlineLevel="4" x14ac:dyDescent="0.2">
      <c r="A82" s="30" t="s">
        <v>117</v>
      </c>
      <c r="B82" s="17" t="s">
        <v>9</v>
      </c>
      <c r="C82" s="17" t="s">
        <v>292</v>
      </c>
      <c r="D82" s="17" t="s">
        <v>5</v>
      </c>
      <c r="E82" s="17"/>
      <c r="F82" s="18">
        <f t="shared" si="7"/>
        <v>20000</v>
      </c>
      <c r="G82" s="18">
        <f t="shared" si="7"/>
        <v>1000</v>
      </c>
      <c r="H82" s="18">
        <f t="shared" si="7"/>
        <v>1000</v>
      </c>
    </row>
    <row r="83" spans="1:8" s="21" customFormat="1" ht="15.75" outlineLevel="5" x14ac:dyDescent="0.2">
      <c r="A83" s="4" t="s">
        <v>94</v>
      </c>
      <c r="B83" s="5" t="s">
        <v>9</v>
      </c>
      <c r="C83" s="5" t="s">
        <v>292</v>
      </c>
      <c r="D83" s="5" t="s">
        <v>93</v>
      </c>
      <c r="E83" s="5"/>
      <c r="F83" s="85">
        <v>20000</v>
      </c>
      <c r="G83" s="6">
        <v>1000</v>
      </c>
      <c r="H83" s="6">
        <v>1000</v>
      </c>
    </row>
    <row r="84" spans="1:8" s="21" customFormat="1" ht="15.75" customHeight="1" outlineLevel="3" x14ac:dyDescent="0.2">
      <c r="A84" s="7" t="s">
        <v>30</v>
      </c>
      <c r="B84" s="8" t="s">
        <v>68</v>
      </c>
      <c r="C84" s="8" t="s">
        <v>198</v>
      </c>
      <c r="D84" s="8" t="s">
        <v>5</v>
      </c>
      <c r="E84" s="8"/>
      <c r="F84" s="67">
        <f>F85+F151</f>
        <v>137980.63403000002</v>
      </c>
      <c r="G84" s="67">
        <f>G85+G151</f>
        <v>102932.46085999999</v>
      </c>
      <c r="H84" s="67">
        <f>H85+H151</f>
        <v>106817.22985999999</v>
      </c>
    </row>
    <row r="85" spans="1:8" s="21" customFormat="1" ht="31.5" outlineLevel="3" x14ac:dyDescent="0.2">
      <c r="A85" s="19" t="s">
        <v>114</v>
      </c>
      <c r="B85" s="10" t="s">
        <v>68</v>
      </c>
      <c r="C85" s="10" t="s">
        <v>199</v>
      </c>
      <c r="D85" s="10" t="s">
        <v>5</v>
      </c>
      <c r="E85" s="10"/>
      <c r="F85" s="53">
        <f>F86</f>
        <v>135422.63396000001</v>
      </c>
      <c r="G85" s="53">
        <f>G86</f>
        <v>102294.46085999999</v>
      </c>
      <c r="H85" s="53">
        <f>H86</f>
        <v>106179.22985999999</v>
      </c>
    </row>
    <row r="86" spans="1:8" s="21" customFormat="1" ht="31.5" outlineLevel="3" x14ac:dyDescent="0.2">
      <c r="A86" s="19" t="s">
        <v>116</v>
      </c>
      <c r="B86" s="10" t="s">
        <v>68</v>
      </c>
      <c r="C86" s="10" t="s">
        <v>286</v>
      </c>
      <c r="D86" s="10" t="s">
        <v>5</v>
      </c>
      <c r="E86" s="10"/>
      <c r="F86" s="84">
        <f>F87+F94+F101+F119+F126+F133+F145+F114+F139</f>
        <v>135422.63396000001</v>
      </c>
      <c r="G86" s="84">
        <f>G87+G94+G101+G119+G126+G133+G145+G114+G139</f>
        <v>102294.46085999999</v>
      </c>
      <c r="H86" s="84">
        <f>H87+H94+H101+H119+H126+H133+H145+H114+H139</f>
        <v>106179.22985999999</v>
      </c>
    </row>
    <row r="87" spans="1:8" s="21" customFormat="1" ht="15.75" outlineLevel="4" x14ac:dyDescent="0.2">
      <c r="A87" s="30" t="s">
        <v>31</v>
      </c>
      <c r="B87" s="17" t="s">
        <v>68</v>
      </c>
      <c r="C87" s="17" t="s">
        <v>298</v>
      </c>
      <c r="D87" s="17" t="s">
        <v>5</v>
      </c>
      <c r="E87" s="17"/>
      <c r="F87" s="68">
        <f>F88+F92</f>
        <v>1807.3559999999998</v>
      </c>
      <c r="G87" s="68">
        <f>G88+G92</f>
        <v>1988.32</v>
      </c>
      <c r="H87" s="50">
        <f>H88+H92</f>
        <v>2053.92</v>
      </c>
    </row>
    <row r="88" spans="1:8" s="21" customFormat="1" ht="31.5" outlineLevel="5" x14ac:dyDescent="0.2">
      <c r="A88" s="4" t="s">
        <v>406</v>
      </c>
      <c r="B88" s="5" t="s">
        <v>68</v>
      </c>
      <c r="C88" s="5" t="s">
        <v>298</v>
      </c>
      <c r="D88" s="5" t="s">
        <v>84</v>
      </c>
      <c r="E88" s="5"/>
      <c r="F88" s="51">
        <f>F89+F90+F91</f>
        <v>1807.3559999999998</v>
      </c>
      <c r="G88" s="51">
        <f>G89+G90+G91</f>
        <v>1988.32</v>
      </c>
      <c r="H88" s="51">
        <f>H89+H90+H91</f>
        <v>2053.92</v>
      </c>
    </row>
    <row r="89" spans="1:8" s="21" customFormat="1" ht="31.5" outlineLevel="5" x14ac:dyDescent="0.2">
      <c r="A89" s="27" t="s">
        <v>193</v>
      </c>
      <c r="B89" s="28" t="s">
        <v>68</v>
      </c>
      <c r="C89" s="28" t="s">
        <v>298</v>
      </c>
      <c r="D89" s="28" t="s">
        <v>82</v>
      </c>
      <c r="E89" s="28"/>
      <c r="F89" s="52">
        <v>1388.1389999999999</v>
      </c>
      <c r="G89" s="52">
        <v>1527</v>
      </c>
      <c r="H89" s="52">
        <v>1577.5119999999999</v>
      </c>
    </row>
    <row r="90" spans="1:8" s="21" customFormat="1" ht="31.5" outlineLevel="5" x14ac:dyDescent="0.2">
      <c r="A90" s="27" t="s">
        <v>197</v>
      </c>
      <c r="B90" s="28" t="s">
        <v>68</v>
      </c>
      <c r="C90" s="28" t="s">
        <v>298</v>
      </c>
      <c r="D90" s="28" t="s">
        <v>83</v>
      </c>
      <c r="E90" s="28"/>
      <c r="F90" s="52">
        <v>0</v>
      </c>
      <c r="G90" s="52">
        <v>0</v>
      </c>
      <c r="H90" s="52">
        <v>0</v>
      </c>
    </row>
    <row r="91" spans="1:8" s="21" customFormat="1" ht="47.25" outlineLevel="5" x14ac:dyDescent="0.2">
      <c r="A91" s="27" t="s">
        <v>194</v>
      </c>
      <c r="B91" s="28" t="s">
        <v>68</v>
      </c>
      <c r="C91" s="28" t="s">
        <v>298</v>
      </c>
      <c r="D91" s="28" t="s">
        <v>195</v>
      </c>
      <c r="E91" s="28"/>
      <c r="F91" s="52">
        <v>419.21699999999998</v>
      </c>
      <c r="G91" s="52">
        <v>461.32</v>
      </c>
      <c r="H91" s="52">
        <v>476.40800000000002</v>
      </c>
    </row>
    <row r="92" spans="1:8" s="21" customFormat="1" ht="31.5" outlineLevel="5" x14ac:dyDescent="0.2">
      <c r="A92" s="4" t="s">
        <v>408</v>
      </c>
      <c r="B92" s="5" t="s">
        <v>68</v>
      </c>
      <c r="C92" s="5" t="s">
        <v>298</v>
      </c>
      <c r="D92" s="5" t="s">
        <v>85</v>
      </c>
      <c r="E92" s="5"/>
      <c r="F92" s="51">
        <f>F93</f>
        <v>0</v>
      </c>
      <c r="G92" s="51">
        <f>G93</f>
        <v>0</v>
      </c>
      <c r="H92" s="51">
        <f>H93</f>
        <v>0</v>
      </c>
    </row>
    <row r="93" spans="1:8" s="21" customFormat="1" ht="15.75" outlineLevel="5" x14ac:dyDescent="0.2">
      <c r="A93" s="27" t="s">
        <v>410</v>
      </c>
      <c r="B93" s="28" t="s">
        <v>68</v>
      </c>
      <c r="C93" s="28" t="s">
        <v>298</v>
      </c>
      <c r="D93" s="28" t="s">
        <v>86</v>
      </c>
      <c r="E93" s="28"/>
      <c r="F93" s="52">
        <v>0</v>
      </c>
      <c r="G93" s="52">
        <v>0</v>
      </c>
      <c r="H93" s="52">
        <v>0</v>
      </c>
    </row>
    <row r="94" spans="1:8" s="21" customFormat="1" ht="47.25" outlineLevel="4" x14ac:dyDescent="0.2">
      <c r="A94" s="31" t="s">
        <v>160</v>
      </c>
      <c r="B94" s="17" t="s">
        <v>68</v>
      </c>
      <c r="C94" s="17" t="s">
        <v>288</v>
      </c>
      <c r="D94" s="17" t="s">
        <v>5</v>
      </c>
      <c r="E94" s="17"/>
      <c r="F94" s="68">
        <f>F95+F99</f>
        <v>65964.325200000007</v>
      </c>
      <c r="G94" s="68">
        <f>G95+G99</f>
        <v>51244.399999999994</v>
      </c>
      <c r="H94" s="68">
        <f>H95+H99</f>
        <v>51244.399999999994</v>
      </c>
    </row>
    <row r="95" spans="1:8" s="21" customFormat="1" ht="31.5" outlineLevel="5" x14ac:dyDescent="0.2">
      <c r="A95" s="4" t="s">
        <v>406</v>
      </c>
      <c r="B95" s="5" t="s">
        <v>68</v>
      </c>
      <c r="C95" s="5" t="s">
        <v>288</v>
      </c>
      <c r="D95" s="5" t="s">
        <v>84</v>
      </c>
      <c r="E95" s="5"/>
      <c r="F95" s="85">
        <f>F96+F97+F98</f>
        <v>65590</v>
      </c>
      <c r="G95" s="51">
        <f>G96+G97+G98</f>
        <v>51144.399999999994</v>
      </c>
      <c r="H95" s="51">
        <f>H96+H97+H98</f>
        <v>51144.399999999994</v>
      </c>
    </row>
    <row r="96" spans="1:8" s="21" customFormat="1" ht="31.5" outlineLevel="5" x14ac:dyDescent="0.2">
      <c r="A96" s="27" t="s">
        <v>193</v>
      </c>
      <c r="B96" s="28" t="s">
        <v>68</v>
      </c>
      <c r="C96" s="28" t="s">
        <v>288</v>
      </c>
      <c r="D96" s="28" t="s">
        <v>82</v>
      </c>
      <c r="E96" s="28"/>
      <c r="F96" s="52">
        <v>50375</v>
      </c>
      <c r="G96" s="52">
        <v>39279.968999999997</v>
      </c>
      <c r="H96" s="52">
        <v>39279.968999999997</v>
      </c>
    </row>
    <row r="97" spans="1:8" s="21" customFormat="1" ht="31.5" outlineLevel="5" x14ac:dyDescent="0.2">
      <c r="A97" s="27" t="s">
        <v>197</v>
      </c>
      <c r="B97" s="28" t="s">
        <v>68</v>
      </c>
      <c r="C97" s="28" t="s">
        <v>288</v>
      </c>
      <c r="D97" s="28" t="s">
        <v>83</v>
      </c>
      <c r="E97" s="28"/>
      <c r="F97" s="29">
        <v>20</v>
      </c>
      <c r="G97" s="29">
        <v>20</v>
      </c>
      <c r="H97" s="29">
        <v>20</v>
      </c>
    </row>
    <row r="98" spans="1:8" s="21" customFormat="1" ht="47.25" outlineLevel="5" x14ac:dyDescent="0.2">
      <c r="A98" s="27" t="s">
        <v>194</v>
      </c>
      <c r="B98" s="28" t="s">
        <v>68</v>
      </c>
      <c r="C98" s="28" t="s">
        <v>288</v>
      </c>
      <c r="D98" s="28" t="s">
        <v>195</v>
      </c>
      <c r="E98" s="28"/>
      <c r="F98" s="29">
        <v>15195</v>
      </c>
      <c r="G98" s="29">
        <v>11844.431</v>
      </c>
      <c r="H98" s="29">
        <v>11844.431</v>
      </c>
    </row>
    <row r="99" spans="1:8" s="21" customFormat="1" ht="31.5" outlineLevel="5" x14ac:dyDescent="0.2">
      <c r="A99" s="4" t="s">
        <v>408</v>
      </c>
      <c r="B99" s="5" t="s">
        <v>68</v>
      </c>
      <c r="C99" s="5" t="s">
        <v>288</v>
      </c>
      <c r="D99" s="5" t="s">
        <v>85</v>
      </c>
      <c r="E99" s="5"/>
      <c r="F99" s="85">
        <f>F100</f>
        <v>374.3252</v>
      </c>
      <c r="G99" s="6">
        <f>G100</f>
        <v>100</v>
      </c>
      <c r="H99" s="6">
        <f>H100</f>
        <v>100</v>
      </c>
    </row>
    <row r="100" spans="1:8" s="21" customFormat="1" ht="15.75" outlineLevel="5" x14ac:dyDescent="0.2">
      <c r="A100" s="27" t="s">
        <v>410</v>
      </c>
      <c r="B100" s="28" t="s">
        <v>68</v>
      </c>
      <c r="C100" s="28" t="s">
        <v>288</v>
      </c>
      <c r="D100" s="28" t="s">
        <v>86</v>
      </c>
      <c r="E100" s="28"/>
      <c r="F100" s="81">
        <v>374.3252</v>
      </c>
      <c r="G100" s="81">
        <v>100</v>
      </c>
      <c r="H100" s="81">
        <v>100</v>
      </c>
    </row>
    <row r="101" spans="1:8" s="21" customFormat="1" ht="31.5" outlineLevel="6" x14ac:dyDescent="0.2">
      <c r="A101" s="30" t="s">
        <v>118</v>
      </c>
      <c r="B101" s="17" t="s">
        <v>68</v>
      </c>
      <c r="C101" s="17" t="s">
        <v>299</v>
      </c>
      <c r="D101" s="17" t="s">
        <v>5</v>
      </c>
      <c r="E101" s="17"/>
      <c r="F101" s="68">
        <f>F102+F106+F110</f>
        <v>61295.9689</v>
      </c>
      <c r="G101" s="68">
        <f>G102+G106+G110</f>
        <v>43048.2</v>
      </c>
      <c r="H101" s="68">
        <f>H102+H106+H110</f>
        <v>47048.2</v>
      </c>
    </row>
    <row r="102" spans="1:8" s="21" customFormat="1" ht="15.75" outlineLevel="6" x14ac:dyDescent="0.2">
      <c r="A102" s="4" t="s">
        <v>95</v>
      </c>
      <c r="B102" s="5" t="s">
        <v>68</v>
      </c>
      <c r="C102" s="5" t="s">
        <v>299</v>
      </c>
      <c r="D102" s="5" t="s">
        <v>96</v>
      </c>
      <c r="E102" s="5"/>
      <c r="F102" s="6">
        <f>F103+F104+F105</f>
        <v>41851.222000000002</v>
      </c>
      <c r="G102" s="6">
        <f>G103+G104+G105</f>
        <v>41851.222000000002</v>
      </c>
      <c r="H102" s="6">
        <f>H103+H104+H105</f>
        <v>41851.222000000002</v>
      </c>
    </row>
    <row r="103" spans="1:8" s="21" customFormat="1" ht="15.75" outlineLevel="6" x14ac:dyDescent="0.2">
      <c r="A103" s="27" t="s">
        <v>403</v>
      </c>
      <c r="B103" s="28" t="s">
        <v>68</v>
      </c>
      <c r="C103" s="28" t="s">
        <v>299</v>
      </c>
      <c r="D103" s="28" t="s">
        <v>97</v>
      </c>
      <c r="E103" s="28"/>
      <c r="F103" s="29">
        <v>32157.713</v>
      </c>
      <c r="G103" s="52">
        <v>32157.713</v>
      </c>
      <c r="H103" s="29">
        <v>32157.713</v>
      </c>
    </row>
    <row r="104" spans="1:8" s="21" customFormat="1" ht="31.5" outlineLevel="6" x14ac:dyDescent="0.2">
      <c r="A104" s="27" t="s">
        <v>404</v>
      </c>
      <c r="B104" s="28" t="s">
        <v>68</v>
      </c>
      <c r="C104" s="28" t="s">
        <v>299</v>
      </c>
      <c r="D104" s="28" t="s">
        <v>98</v>
      </c>
      <c r="E104" s="28"/>
      <c r="F104" s="29">
        <v>0</v>
      </c>
      <c r="G104" s="29">
        <v>0</v>
      </c>
      <c r="H104" s="29">
        <v>0</v>
      </c>
    </row>
    <row r="105" spans="1:8" s="21" customFormat="1" ht="47.25" outlineLevel="6" x14ac:dyDescent="0.2">
      <c r="A105" s="27" t="s">
        <v>405</v>
      </c>
      <c r="B105" s="28" t="s">
        <v>68</v>
      </c>
      <c r="C105" s="28" t="s">
        <v>299</v>
      </c>
      <c r="D105" s="28" t="s">
        <v>196</v>
      </c>
      <c r="E105" s="28"/>
      <c r="F105" s="29">
        <v>9693.509</v>
      </c>
      <c r="G105" s="29">
        <v>9693.509</v>
      </c>
      <c r="H105" s="29">
        <v>9693.509</v>
      </c>
    </row>
    <row r="106" spans="1:8" s="21" customFormat="1" ht="23.25" customHeight="1" outlineLevel="6" x14ac:dyDescent="0.2">
      <c r="A106" s="4" t="s">
        <v>408</v>
      </c>
      <c r="B106" s="5" t="s">
        <v>68</v>
      </c>
      <c r="C106" s="5" t="s">
        <v>299</v>
      </c>
      <c r="D106" s="5" t="s">
        <v>85</v>
      </c>
      <c r="E106" s="5"/>
      <c r="F106" s="51">
        <f>F108+F107+F109</f>
        <v>19134.186900000001</v>
      </c>
      <c r="G106" s="51">
        <f>G108+G107+G109</f>
        <v>929.41800000000001</v>
      </c>
      <c r="H106" s="51">
        <f>H108+H107+H109</f>
        <v>4929.4179999999997</v>
      </c>
    </row>
    <row r="107" spans="1:8" s="21" customFormat="1" ht="33.75" customHeight="1" outlineLevel="6" x14ac:dyDescent="0.2">
      <c r="A107" s="27" t="s">
        <v>409</v>
      </c>
      <c r="B107" s="28" t="s">
        <v>68</v>
      </c>
      <c r="C107" s="28" t="s">
        <v>299</v>
      </c>
      <c r="D107" s="28" t="s">
        <v>244</v>
      </c>
      <c r="E107" s="28"/>
      <c r="F107" s="52">
        <v>0</v>
      </c>
      <c r="G107" s="52">
        <v>0</v>
      </c>
      <c r="H107" s="52">
        <v>0</v>
      </c>
    </row>
    <row r="108" spans="1:8" s="21" customFormat="1" ht="15.75" outlineLevel="6" x14ac:dyDescent="0.2">
      <c r="A108" s="27" t="s">
        <v>410</v>
      </c>
      <c r="B108" s="28" t="s">
        <v>68</v>
      </c>
      <c r="C108" s="28" t="s">
        <v>299</v>
      </c>
      <c r="D108" s="28" t="s">
        <v>86</v>
      </c>
      <c r="E108" s="28"/>
      <c r="F108" s="52">
        <v>15335.8169</v>
      </c>
      <c r="G108" s="52">
        <v>105.38800000000001</v>
      </c>
      <c r="H108" s="52">
        <v>1131.048</v>
      </c>
    </row>
    <row r="109" spans="1:8" s="21" customFormat="1" ht="15.75" outlineLevel="6" x14ac:dyDescent="0.2">
      <c r="A109" s="27" t="s">
        <v>357</v>
      </c>
      <c r="B109" s="28" t="s">
        <v>68</v>
      </c>
      <c r="C109" s="28" t="s">
        <v>299</v>
      </c>
      <c r="D109" s="28" t="s">
        <v>356</v>
      </c>
      <c r="E109" s="28"/>
      <c r="F109" s="52">
        <v>3798.37</v>
      </c>
      <c r="G109" s="52">
        <v>824.03</v>
      </c>
      <c r="H109" s="52">
        <v>3798.37</v>
      </c>
    </row>
    <row r="110" spans="1:8" s="21" customFormat="1" ht="15.75" outlineLevel="6" x14ac:dyDescent="0.2">
      <c r="A110" s="4" t="s">
        <v>87</v>
      </c>
      <c r="B110" s="5" t="s">
        <v>68</v>
      </c>
      <c r="C110" s="5" t="s">
        <v>299</v>
      </c>
      <c r="D110" s="5" t="s">
        <v>88</v>
      </c>
      <c r="E110" s="5"/>
      <c r="F110" s="6">
        <f>F111+F112+F113</f>
        <v>310.56</v>
      </c>
      <c r="G110" s="6">
        <f>G111+G112+G113</f>
        <v>267.56</v>
      </c>
      <c r="H110" s="6">
        <f>H111+H112+H113</f>
        <v>267.56</v>
      </c>
    </row>
    <row r="111" spans="1:8" s="21" customFormat="1" ht="22.5" customHeight="1" outlineLevel="6" x14ac:dyDescent="0.2">
      <c r="A111" s="27" t="s">
        <v>89</v>
      </c>
      <c r="B111" s="28" t="s">
        <v>68</v>
      </c>
      <c r="C111" s="28" t="s">
        <v>299</v>
      </c>
      <c r="D111" s="28" t="s">
        <v>90</v>
      </c>
      <c r="E111" s="28"/>
      <c r="F111" s="29">
        <v>260</v>
      </c>
      <c r="G111" s="29">
        <v>252</v>
      </c>
      <c r="H111" s="29">
        <v>252</v>
      </c>
    </row>
    <row r="112" spans="1:8" s="21" customFormat="1" ht="15.75" outlineLevel="6" x14ac:dyDescent="0.2">
      <c r="A112" s="27" t="s">
        <v>417</v>
      </c>
      <c r="B112" s="28" t="s">
        <v>68</v>
      </c>
      <c r="C112" s="28" t="s">
        <v>299</v>
      </c>
      <c r="D112" s="28" t="s">
        <v>91</v>
      </c>
      <c r="E112" s="28"/>
      <c r="F112" s="29">
        <v>35.56</v>
      </c>
      <c r="G112" s="29">
        <v>5.56</v>
      </c>
      <c r="H112" s="29">
        <v>5.56</v>
      </c>
    </row>
    <row r="113" spans="1:8" s="21" customFormat="1" ht="15.75" outlineLevel="6" x14ac:dyDescent="0.2">
      <c r="A113" s="27" t="s">
        <v>243</v>
      </c>
      <c r="B113" s="28" t="s">
        <v>68</v>
      </c>
      <c r="C113" s="28" t="s">
        <v>299</v>
      </c>
      <c r="D113" s="28" t="s">
        <v>242</v>
      </c>
      <c r="E113" s="28"/>
      <c r="F113" s="29">
        <v>15</v>
      </c>
      <c r="G113" s="29">
        <v>10</v>
      </c>
      <c r="H113" s="29">
        <v>10</v>
      </c>
    </row>
    <row r="114" spans="1:8" s="21" customFormat="1" ht="15.75" outlineLevel="6" x14ac:dyDescent="0.2">
      <c r="A114" s="37" t="s">
        <v>335</v>
      </c>
      <c r="B114" s="17" t="s">
        <v>68</v>
      </c>
      <c r="C114" s="17" t="s">
        <v>338</v>
      </c>
      <c r="D114" s="17" t="s">
        <v>5</v>
      </c>
      <c r="E114" s="17"/>
      <c r="F114" s="80">
        <f>F115</f>
        <v>0</v>
      </c>
      <c r="G114" s="50">
        <f>G115</f>
        <v>0</v>
      </c>
      <c r="H114" s="50">
        <f>H115</f>
        <v>0</v>
      </c>
    </row>
    <row r="115" spans="1:8" s="21" customFormat="1" ht="15.75" outlineLevel="6" x14ac:dyDescent="0.2">
      <c r="A115" s="4" t="s">
        <v>336</v>
      </c>
      <c r="B115" s="5" t="s">
        <v>68</v>
      </c>
      <c r="C115" s="5" t="s">
        <v>338</v>
      </c>
      <c r="D115" s="5" t="s">
        <v>339</v>
      </c>
      <c r="E115" s="5"/>
      <c r="F115" s="6">
        <f>F116+F117+F118</f>
        <v>0</v>
      </c>
      <c r="G115" s="6">
        <f>G116+G117+G118</f>
        <v>0</v>
      </c>
      <c r="H115" s="6">
        <f>H116+H117+H118</f>
        <v>0</v>
      </c>
    </row>
    <row r="116" spans="1:8" s="21" customFormat="1" ht="31.5" outlineLevel="6" x14ac:dyDescent="0.2">
      <c r="A116" s="27" t="s">
        <v>416</v>
      </c>
      <c r="B116" s="28" t="s">
        <v>68</v>
      </c>
      <c r="C116" s="28" t="s">
        <v>338</v>
      </c>
      <c r="D116" s="28" t="s">
        <v>337</v>
      </c>
      <c r="E116" s="28"/>
      <c r="F116" s="81">
        <v>0</v>
      </c>
      <c r="G116" s="52"/>
      <c r="H116" s="52"/>
    </row>
    <row r="117" spans="1:8" s="21" customFormat="1" ht="15.75" outlineLevel="6" x14ac:dyDescent="0.2">
      <c r="A117" s="27" t="s">
        <v>417</v>
      </c>
      <c r="B117" s="28" t="s">
        <v>68</v>
      </c>
      <c r="C117" s="28" t="s">
        <v>338</v>
      </c>
      <c r="D117" s="28" t="s">
        <v>91</v>
      </c>
      <c r="E117" s="28"/>
      <c r="F117" s="52">
        <v>0</v>
      </c>
      <c r="G117" s="52"/>
      <c r="H117" s="52"/>
    </row>
    <row r="118" spans="1:8" s="21" customFormat="1" ht="15.75" outlineLevel="6" x14ac:dyDescent="0.2">
      <c r="A118" s="27" t="s">
        <v>243</v>
      </c>
      <c r="B118" s="28" t="s">
        <v>68</v>
      </c>
      <c r="C118" s="28" t="s">
        <v>338</v>
      </c>
      <c r="D118" s="28" t="s">
        <v>242</v>
      </c>
      <c r="E118" s="28"/>
      <c r="F118" s="52">
        <v>0</v>
      </c>
      <c r="G118" s="52"/>
      <c r="H118" s="52"/>
    </row>
    <row r="119" spans="1:8" s="21" customFormat="1" ht="31.5" outlineLevel="6" x14ac:dyDescent="0.2">
      <c r="A119" s="37" t="s">
        <v>119</v>
      </c>
      <c r="B119" s="17" t="s">
        <v>68</v>
      </c>
      <c r="C119" s="17" t="s">
        <v>300</v>
      </c>
      <c r="D119" s="17" t="s">
        <v>5</v>
      </c>
      <c r="E119" s="17"/>
      <c r="F119" s="68">
        <f>F120+F124</f>
        <v>1729.712</v>
      </c>
      <c r="G119" s="68">
        <f>G120+G124</f>
        <v>1756.3240000000001</v>
      </c>
      <c r="H119" s="50">
        <f>H120+H124</f>
        <v>1857.077</v>
      </c>
    </row>
    <row r="120" spans="1:8" s="21" customFormat="1" ht="31.5" outlineLevel="6" x14ac:dyDescent="0.2">
      <c r="A120" s="4" t="s">
        <v>406</v>
      </c>
      <c r="B120" s="5" t="s">
        <v>68</v>
      </c>
      <c r="C120" s="5" t="s">
        <v>300</v>
      </c>
      <c r="D120" s="5" t="s">
        <v>84</v>
      </c>
      <c r="E120" s="5"/>
      <c r="F120" s="6">
        <f>F121+F122+F123</f>
        <v>1729.712</v>
      </c>
      <c r="G120" s="6">
        <f>G121+G122+G123</f>
        <v>1756.3240000000001</v>
      </c>
      <c r="H120" s="6">
        <f>H121+H122+H123</f>
        <v>1857.077</v>
      </c>
    </row>
    <row r="121" spans="1:8" s="21" customFormat="1" ht="31.5" outlineLevel="6" x14ac:dyDescent="0.2">
      <c r="A121" s="27" t="s">
        <v>193</v>
      </c>
      <c r="B121" s="28" t="s">
        <v>68</v>
      </c>
      <c r="C121" s="28" t="s">
        <v>300</v>
      </c>
      <c r="D121" s="28" t="s">
        <v>82</v>
      </c>
      <c r="E121" s="28"/>
      <c r="F121" s="52">
        <v>1328.5039999999999</v>
      </c>
      <c r="G121" s="52">
        <v>1348.9449999999999</v>
      </c>
      <c r="H121" s="52">
        <v>1426.326</v>
      </c>
    </row>
    <row r="122" spans="1:8" s="21" customFormat="1" ht="31.5" outlineLevel="6" x14ac:dyDescent="0.2">
      <c r="A122" s="27" t="s">
        <v>197</v>
      </c>
      <c r="B122" s="28" t="s">
        <v>68</v>
      </c>
      <c r="C122" s="28" t="s">
        <v>300</v>
      </c>
      <c r="D122" s="28" t="s">
        <v>83</v>
      </c>
      <c r="E122" s="28"/>
      <c r="F122" s="52">
        <v>0</v>
      </c>
      <c r="G122" s="52">
        <v>0</v>
      </c>
      <c r="H122" s="52">
        <v>0</v>
      </c>
    </row>
    <row r="123" spans="1:8" s="21" customFormat="1" ht="47.25" outlineLevel="6" x14ac:dyDescent="0.2">
      <c r="A123" s="27" t="s">
        <v>194</v>
      </c>
      <c r="B123" s="28" t="s">
        <v>68</v>
      </c>
      <c r="C123" s="28" t="s">
        <v>300</v>
      </c>
      <c r="D123" s="28" t="s">
        <v>195</v>
      </c>
      <c r="E123" s="28"/>
      <c r="F123" s="52">
        <v>401.20800000000003</v>
      </c>
      <c r="G123" s="52">
        <v>407.37900000000002</v>
      </c>
      <c r="H123" s="52">
        <v>430.75099999999998</v>
      </c>
    </row>
    <row r="124" spans="1:8" s="21" customFormat="1" ht="31.5" outlineLevel="6" x14ac:dyDescent="0.2">
      <c r="A124" s="4" t="s">
        <v>408</v>
      </c>
      <c r="B124" s="5" t="s">
        <v>68</v>
      </c>
      <c r="C124" s="5" t="s">
        <v>300</v>
      </c>
      <c r="D124" s="5" t="s">
        <v>85</v>
      </c>
      <c r="E124" s="5"/>
      <c r="F124" s="6">
        <f>F125</f>
        <v>0</v>
      </c>
      <c r="G124" s="6">
        <f>G125</f>
        <v>0</v>
      </c>
      <c r="H124" s="6">
        <f>H125</f>
        <v>0</v>
      </c>
    </row>
    <row r="125" spans="1:8" s="21" customFormat="1" ht="15.75" outlineLevel="6" x14ac:dyDescent="0.2">
      <c r="A125" s="27" t="s">
        <v>410</v>
      </c>
      <c r="B125" s="28" t="s">
        <v>68</v>
      </c>
      <c r="C125" s="28" t="s">
        <v>300</v>
      </c>
      <c r="D125" s="28" t="s">
        <v>86</v>
      </c>
      <c r="E125" s="28"/>
      <c r="F125" s="52">
        <v>0</v>
      </c>
      <c r="G125" s="52">
        <v>0</v>
      </c>
      <c r="H125" s="52">
        <v>0</v>
      </c>
    </row>
    <row r="126" spans="1:8" s="21" customFormat="1" ht="31.5" outlineLevel="6" x14ac:dyDescent="0.2">
      <c r="A126" s="37" t="s">
        <v>120</v>
      </c>
      <c r="B126" s="17" t="s">
        <v>68</v>
      </c>
      <c r="C126" s="17" t="s">
        <v>302</v>
      </c>
      <c r="D126" s="17" t="s">
        <v>5</v>
      </c>
      <c r="E126" s="17"/>
      <c r="F126" s="68">
        <f>F127+F131</f>
        <v>1101.2190000000001</v>
      </c>
      <c r="G126" s="68">
        <f>G127+G131</f>
        <v>1111.5809999999999</v>
      </c>
      <c r="H126" s="50">
        <f>H127+H131</f>
        <v>1153.444</v>
      </c>
    </row>
    <row r="127" spans="1:8" s="21" customFormat="1" ht="31.5" outlineLevel="6" x14ac:dyDescent="0.2">
      <c r="A127" s="4" t="s">
        <v>406</v>
      </c>
      <c r="B127" s="5" t="s">
        <v>68</v>
      </c>
      <c r="C127" s="5" t="s">
        <v>302</v>
      </c>
      <c r="D127" s="5" t="s">
        <v>84</v>
      </c>
      <c r="E127" s="5"/>
      <c r="F127" s="51">
        <f>F128+F129+F130</f>
        <v>1101.2190000000001</v>
      </c>
      <c r="G127" s="51">
        <f>G128+G129+G130</f>
        <v>1111.5809999999999</v>
      </c>
      <c r="H127" s="51">
        <f>H128+H129+H130</f>
        <v>1143.9159999999999</v>
      </c>
    </row>
    <row r="128" spans="1:8" s="21" customFormat="1" ht="31.5" outlineLevel="6" x14ac:dyDescent="0.2">
      <c r="A128" s="27" t="s">
        <v>193</v>
      </c>
      <c r="B128" s="28" t="s">
        <v>68</v>
      </c>
      <c r="C128" s="28" t="s">
        <v>302</v>
      </c>
      <c r="D128" s="28" t="s">
        <v>82</v>
      </c>
      <c r="E128" s="28"/>
      <c r="F128" s="52">
        <v>878.58299999999997</v>
      </c>
      <c r="G128" s="52">
        <v>878.58299999999997</v>
      </c>
      <c r="H128" s="52">
        <v>878.58299999999997</v>
      </c>
    </row>
    <row r="129" spans="1:8" s="21" customFormat="1" ht="31.5" outlineLevel="6" x14ac:dyDescent="0.2">
      <c r="A129" s="27" t="s">
        <v>197</v>
      </c>
      <c r="B129" s="28" t="s">
        <v>68</v>
      </c>
      <c r="C129" s="28" t="s">
        <v>302</v>
      </c>
      <c r="D129" s="28" t="s">
        <v>83</v>
      </c>
      <c r="E129" s="28"/>
      <c r="F129" s="52">
        <v>0</v>
      </c>
      <c r="G129" s="52">
        <v>0</v>
      </c>
      <c r="H129" s="52">
        <v>0</v>
      </c>
    </row>
    <row r="130" spans="1:8" s="21" customFormat="1" ht="47.25" outlineLevel="6" x14ac:dyDescent="0.2">
      <c r="A130" s="27" t="s">
        <v>194</v>
      </c>
      <c r="B130" s="28" t="s">
        <v>68</v>
      </c>
      <c r="C130" s="28" t="s">
        <v>302</v>
      </c>
      <c r="D130" s="28" t="s">
        <v>195</v>
      </c>
      <c r="E130" s="28"/>
      <c r="F130" s="52">
        <v>222.636</v>
      </c>
      <c r="G130" s="52">
        <v>232.99799999999999</v>
      </c>
      <c r="H130" s="52">
        <v>265.33300000000003</v>
      </c>
    </row>
    <row r="131" spans="1:8" s="21" customFormat="1" ht="31.5" outlineLevel="6" x14ac:dyDescent="0.2">
      <c r="A131" s="4" t="s">
        <v>408</v>
      </c>
      <c r="B131" s="5" t="s">
        <v>68</v>
      </c>
      <c r="C131" s="5" t="s">
        <v>302</v>
      </c>
      <c r="D131" s="5" t="s">
        <v>85</v>
      </c>
      <c r="E131" s="5"/>
      <c r="F131" s="51">
        <f>F132</f>
        <v>0</v>
      </c>
      <c r="G131" s="51">
        <f>G132</f>
        <v>0</v>
      </c>
      <c r="H131" s="51">
        <f>H132</f>
        <v>9.5280000000000005</v>
      </c>
    </row>
    <row r="132" spans="1:8" s="21" customFormat="1" ht="15.75" outlineLevel="6" x14ac:dyDescent="0.2">
      <c r="A132" s="27" t="s">
        <v>410</v>
      </c>
      <c r="B132" s="28" t="s">
        <v>68</v>
      </c>
      <c r="C132" s="28" t="s">
        <v>302</v>
      </c>
      <c r="D132" s="28" t="s">
        <v>86</v>
      </c>
      <c r="E132" s="28"/>
      <c r="F132" s="52">
        <v>0</v>
      </c>
      <c r="G132" s="52">
        <v>0</v>
      </c>
      <c r="H132" s="52">
        <v>9.5280000000000005</v>
      </c>
    </row>
    <row r="133" spans="1:8" s="21" customFormat="1" ht="31.5" outlineLevel="6" x14ac:dyDescent="0.2">
      <c r="A133" s="37" t="s">
        <v>121</v>
      </c>
      <c r="B133" s="17" t="s">
        <v>68</v>
      </c>
      <c r="C133" s="17" t="s">
        <v>301</v>
      </c>
      <c r="D133" s="17" t="s">
        <v>5</v>
      </c>
      <c r="E133" s="17"/>
      <c r="F133" s="68">
        <f>F134+F137</f>
        <v>1186.712</v>
      </c>
      <c r="G133" s="50">
        <f>G134+G137</f>
        <v>1193.615</v>
      </c>
      <c r="H133" s="50">
        <f>H134+H137</f>
        <v>1210.8600000000001</v>
      </c>
    </row>
    <row r="134" spans="1:8" s="21" customFormat="1" ht="31.5" outlineLevel="6" x14ac:dyDescent="0.2">
      <c r="A134" s="4" t="s">
        <v>406</v>
      </c>
      <c r="B134" s="5" t="s">
        <v>68</v>
      </c>
      <c r="C134" s="5" t="s">
        <v>301</v>
      </c>
      <c r="D134" s="5" t="s">
        <v>84</v>
      </c>
      <c r="E134" s="5"/>
      <c r="F134" s="51">
        <f>F135+F136</f>
        <v>1186.712</v>
      </c>
      <c r="G134" s="51">
        <f>G135+G136</f>
        <v>1193.615</v>
      </c>
      <c r="H134" s="51">
        <f>H135+H136</f>
        <v>1210.8600000000001</v>
      </c>
    </row>
    <row r="135" spans="1:8" s="21" customFormat="1" ht="31.5" outlineLevel="6" x14ac:dyDescent="0.2">
      <c r="A135" s="27" t="s">
        <v>193</v>
      </c>
      <c r="B135" s="28" t="s">
        <v>68</v>
      </c>
      <c r="C135" s="28" t="s">
        <v>301</v>
      </c>
      <c r="D135" s="28" t="s">
        <v>82</v>
      </c>
      <c r="E135" s="28"/>
      <c r="F135" s="52">
        <v>911.45299999999997</v>
      </c>
      <c r="G135" s="52">
        <v>916.755</v>
      </c>
      <c r="H135" s="52">
        <v>930</v>
      </c>
    </row>
    <row r="136" spans="1:8" s="21" customFormat="1" ht="47.25" outlineLevel="6" x14ac:dyDescent="0.2">
      <c r="A136" s="27" t="s">
        <v>194</v>
      </c>
      <c r="B136" s="28" t="s">
        <v>68</v>
      </c>
      <c r="C136" s="28" t="s">
        <v>301</v>
      </c>
      <c r="D136" s="28" t="s">
        <v>195</v>
      </c>
      <c r="E136" s="28"/>
      <c r="F136" s="52">
        <v>275.25900000000001</v>
      </c>
      <c r="G136" s="52">
        <v>276.86</v>
      </c>
      <c r="H136" s="52">
        <v>280.86</v>
      </c>
    </row>
    <row r="137" spans="1:8" s="21" customFormat="1" ht="31.5" outlineLevel="6" x14ac:dyDescent="0.2">
      <c r="A137" s="4" t="s">
        <v>408</v>
      </c>
      <c r="B137" s="5" t="s">
        <v>68</v>
      </c>
      <c r="C137" s="5" t="s">
        <v>301</v>
      </c>
      <c r="D137" s="5" t="s">
        <v>85</v>
      </c>
      <c r="E137" s="5"/>
      <c r="F137" s="51">
        <f>F138</f>
        <v>0</v>
      </c>
      <c r="G137" s="51">
        <f>G138</f>
        <v>0</v>
      </c>
      <c r="H137" s="51">
        <f>H138</f>
        <v>0</v>
      </c>
    </row>
    <row r="138" spans="1:8" s="21" customFormat="1" ht="15.75" outlineLevel="6" x14ac:dyDescent="0.2">
      <c r="A138" s="27" t="s">
        <v>410</v>
      </c>
      <c r="B138" s="28" t="s">
        <v>68</v>
      </c>
      <c r="C138" s="28" t="s">
        <v>301</v>
      </c>
      <c r="D138" s="28" t="s">
        <v>86</v>
      </c>
      <c r="E138" s="28"/>
      <c r="F138" s="52">
        <v>0</v>
      </c>
      <c r="G138" s="52">
        <v>0</v>
      </c>
      <c r="H138" s="52">
        <v>0</v>
      </c>
    </row>
    <row r="139" spans="1:8" s="21" customFormat="1" ht="63" outlineLevel="6" x14ac:dyDescent="0.2">
      <c r="A139" s="37" t="s">
        <v>376</v>
      </c>
      <c r="B139" s="17" t="s">
        <v>68</v>
      </c>
      <c r="C139" s="17" t="s">
        <v>377</v>
      </c>
      <c r="D139" s="17" t="s">
        <v>5</v>
      </c>
      <c r="E139" s="17"/>
      <c r="F139" s="68">
        <f>F140+F143</f>
        <v>558.73599999999999</v>
      </c>
      <c r="G139" s="68">
        <f t="shared" ref="G139:H139" si="8">G140+G143</f>
        <v>563.84799999999996</v>
      </c>
      <c r="H139" s="68">
        <f t="shared" si="8"/>
        <v>584.5</v>
      </c>
    </row>
    <row r="140" spans="1:8" s="21" customFormat="1" ht="31.5" outlineLevel="6" x14ac:dyDescent="0.2">
      <c r="A140" s="4" t="s">
        <v>406</v>
      </c>
      <c r="B140" s="5" t="s">
        <v>68</v>
      </c>
      <c r="C140" s="5" t="s">
        <v>377</v>
      </c>
      <c r="D140" s="5" t="s">
        <v>84</v>
      </c>
      <c r="E140" s="5"/>
      <c r="F140" s="51">
        <f>F141+F142</f>
        <v>558.73599999999999</v>
      </c>
      <c r="G140" s="51">
        <f>G141+G142</f>
        <v>563.84799999999996</v>
      </c>
      <c r="H140" s="51">
        <f>H141+H142</f>
        <v>584.5</v>
      </c>
    </row>
    <row r="141" spans="1:8" s="21" customFormat="1" ht="31.5" outlineLevel="6" x14ac:dyDescent="0.2">
      <c r="A141" s="27" t="s">
        <v>193</v>
      </c>
      <c r="B141" s="28" t="s">
        <v>68</v>
      </c>
      <c r="C141" s="28" t="s">
        <v>377</v>
      </c>
      <c r="D141" s="28" t="s">
        <v>82</v>
      </c>
      <c r="E141" s="28"/>
      <c r="F141" s="52">
        <v>429.13600000000002</v>
      </c>
      <c r="G141" s="52">
        <v>433.06299999999999</v>
      </c>
      <c r="H141" s="52">
        <v>448.92500000000001</v>
      </c>
    </row>
    <row r="142" spans="1:8" s="21" customFormat="1" ht="47.25" outlineLevel="6" x14ac:dyDescent="0.2">
      <c r="A142" s="27" t="s">
        <v>194</v>
      </c>
      <c r="B142" s="28" t="s">
        <v>68</v>
      </c>
      <c r="C142" s="28" t="s">
        <v>377</v>
      </c>
      <c r="D142" s="28" t="s">
        <v>195</v>
      </c>
      <c r="E142" s="28"/>
      <c r="F142" s="52">
        <v>129.6</v>
      </c>
      <c r="G142" s="52">
        <v>130.785</v>
      </c>
      <c r="H142" s="52">
        <v>135.57499999999999</v>
      </c>
    </row>
    <row r="143" spans="1:8" s="21" customFormat="1" ht="31.5" outlineLevel="6" x14ac:dyDescent="0.2">
      <c r="A143" s="4" t="s">
        <v>408</v>
      </c>
      <c r="B143" s="5" t="s">
        <v>68</v>
      </c>
      <c r="C143" s="5" t="s">
        <v>377</v>
      </c>
      <c r="D143" s="5" t="s">
        <v>85</v>
      </c>
      <c r="E143" s="5"/>
      <c r="F143" s="51">
        <f>F144</f>
        <v>0</v>
      </c>
      <c r="G143" s="51">
        <f>G144</f>
        <v>0</v>
      </c>
      <c r="H143" s="51">
        <f>H144</f>
        <v>0</v>
      </c>
    </row>
    <row r="144" spans="1:8" s="21" customFormat="1" ht="15.75" outlineLevel="6" x14ac:dyDescent="0.2">
      <c r="A144" s="27" t="s">
        <v>410</v>
      </c>
      <c r="B144" s="28" t="s">
        <v>68</v>
      </c>
      <c r="C144" s="28" t="s">
        <v>377</v>
      </c>
      <c r="D144" s="28" t="s">
        <v>86</v>
      </c>
      <c r="E144" s="28"/>
      <c r="F144" s="52">
        <v>0</v>
      </c>
      <c r="G144" s="52">
        <v>0</v>
      </c>
      <c r="H144" s="52">
        <v>0</v>
      </c>
    </row>
    <row r="145" spans="1:8" s="21" customFormat="1" ht="65.25" customHeight="1" outlineLevel="6" x14ac:dyDescent="0.2">
      <c r="A145" s="37" t="s">
        <v>278</v>
      </c>
      <c r="B145" s="17" t="s">
        <v>68</v>
      </c>
      <c r="C145" s="17" t="s">
        <v>303</v>
      </c>
      <c r="D145" s="17" t="s">
        <v>5</v>
      </c>
      <c r="E145" s="17"/>
      <c r="F145" s="68">
        <f>F146+F149</f>
        <v>1778.6048599999999</v>
      </c>
      <c r="G145" s="68">
        <f>G146+G149</f>
        <v>1388.1728600000001</v>
      </c>
      <c r="H145" s="68">
        <f>H146+H149</f>
        <v>1026.8288600000001</v>
      </c>
    </row>
    <row r="146" spans="1:8" s="21" customFormat="1" ht="31.5" outlineLevel="6" x14ac:dyDescent="0.2">
      <c r="A146" s="4" t="s">
        <v>406</v>
      </c>
      <c r="B146" s="5" t="s">
        <v>68</v>
      </c>
      <c r="C146" s="5" t="s">
        <v>303</v>
      </c>
      <c r="D146" s="5" t="s">
        <v>84</v>
      </c>
      <c r="E146" s="5"/>
      <c r="F146" s="51">
        <f>F147+F148</f>
        <v>922</v>
      </c>
      <c r="G146" s="51">
        <f>G147+G148</f>
        <v>957.125</v>
      </c>
      <c r="H146" s="51">
        <f>H147+H148</f>
        <v>965.09442999999999</v>
      </c>
    </row>
    <row r="147" spans="1:8" s="21" customFormat="1" ht="31.5" outlineLevel="6" x14ac:dyDescent="0.2">
      <c r="A147" s="27" t="s">
        <v>193</v>
      </c>
      <c r="B147" s="28" t="s">
        <v>68</v>
      </c>
      <c r="C147" s="28" t="s">
        <v>303</v>
      </c>
      <c r="D147" s="28" t="s">
        <v>82</v>
      </c>
      <c r="E147" s="28"/>
      <c r="F147" s="52">
        <v>710</v>
      </c>
      <c r="G147" s="52">
        <v>737.43100000000004</v>
      </c>
      <c r="H147" s="52">
        <v>756.553</v>
      </c>
    </row>
    <row r="148" spans="1:8" s="21" customFormat="1" ht="47.25" outlineLevel="6" x14ac:dyDescent="0.2">
      <c r="A148" s="27" t="s">
        <v>194</v>
      </c>
      <c r="B148" s="28" t="s">
        <v>68</v>
      </c>
      <c r="C148" s="28" t="s">
        <v>303</v>
      </c>
      <c r="D148" s="28" t="s">
        <v>195</v>
      </c>
      <c r="E148" s="28"/>
      <c r="F148" s="52">
        <v>212</v>
      </c>
      <c r="G148" s="52">
        <v>219.69399999999999</v>
      </c>
      <c r="H148" s="52">
        <v>208.54142999999999</v>
      </c>
    </row>
    <row r="149" spans="1:8" s="21" customFormat="1" ht="31.5" outlineLevel="6" x14ac:dyDescent="0.2">
      <c r="A149" s="4" t="s">
        <v>408</v>
      </c>
      <c r="B149" s="5" t="s">
        <v>68</v>
      </c>
      <c r="C149" s="5" t="s">
        <v>303</v>
      </c>
      <c r="D149" s="5" t="s">
        <v>85</v>
      </c>
      <c r="E149" s="5"/>
      <c r="F149" s="51">
        <f>F150</f>
        <v>856.60486000000003</v>
      </c>
      <c r="G149" s="51">
        <f>G150</f>
        <v>431.04786000000001</v>
      </c>
      <c r="H149" s="51">
        <f>H150</f>
        <v>61.734430000000003</v>
      </c>
    </row>
    <row r="150" spans="1:8" s="21" customFormat="1" ht="15.75" outlineLevel="6" x14ac:dyDescent="0.2">
      <c r="A150" s="27" t="s">
        <v>410</v>
      </c>
      <c r="B150" s="28" t="s">
        <v>68</v>
      </c>
      <c r="C150" s="28" t="s">
        <v>303</v>
      </c>
      <c r="D150" s="28" t="s">
        <v>86</v>
      </c>
      <c r="E150" s="28"/>
      <c r="F150" s="52">
        <v>856.60486000000003</v>
      </c>
      <c r="G150" s="52">
        <v>431.04786000000001</v>
      </c>
      <c r="H150" s="52">
        <v>61.734430000000003</v>
      </c>
    </row>
    <row r="151" spans="1:8" s="21" customFormat="1" ht="15.75" outlineLevel="6" x14ac:dyDescent="0.2">
      <c r="A151" s="12" t="s">
        <v>122</v>
      </c>
      <c r="B151" s="10" t="s">
        <v>68</v>
      </c>
      <c r="C151" s="10" t="s">
        <v>198</v>
      </c>
      <c r="D151" s="10" t="s">
        <v>5</v>
      </c>
      <c r="E151" s="10"/>
      <c r="F151" s="84">
        <f>F156+F167+F152+F174+F177+F163+F171</f>
        <v>2558.0000700000001</v>
      </c>
      <c r="G151" s="53">
        <f>G156+G167+G152+G174+G177+G163+G171</f>
        <v>638</v>
      </c>
      <c r="H151" s="53">
        <f>H156+H167+H152+H174+H177+H163+H171</f>
        <v>638</v>
      </c>
    </row>
    <row r="152" spans="1:8" s="21" customFormat="1" ht="31.5" outlineLevel="6" x14ac:dyDescent="0.2">
      <c r="A152" s="37" t="s">
        <v>176</v>
      </c>
      <c r="B152" s="35" t="s">
        <v>68</v>
      </c>
      <c r="C152" s="35" t="s">
        <v>200</v>
      </c>
      <c r="D152" s="35" t="s">
        <v>5</v>
      </c>
      <c r="E152" s="35"/>
      <c r="F152" s="36">
        <f t="shared" ref="F152:H154" si="9">F153</f>
        <v>38</v>
      </c>
      <c r="G152" s="36">
        <f t="shared" si="9"/>
        <v>38</v>
      </c>
      <c r="H152" s="36">
        <f t="shared" si="9"/>
        <v>38</v>
      </c>
    </row>
    <row r="153" spans="1:8" s="21" customFormat="1" ht="33.75" customHeight="1" outlineLevel="6" x14ac:dyDescent="0.2">
      <c r="A153" s="4" t="s">
        <v>155</v>
      </c>
      <c r="B153" s="5" t="s">
        <v>68</v>
      </c>
      <c r="C153" s="5" t="s">
        <v>293</v>
      </c>
      <c r="D153" s="5" t="s">
        <v>5</v>
      </c>
      <c r="E153" s="10"/>
      <c r="F153" s="6">
        <f t="shared" si="9"/>
        <v>38</v>
      </c>
      <c r="G153" s="6">
        <f t="shared" si="9"/>
        <v>38</v>
      </c>
      <c r="H153" s="6">
        <f t="shared" si="9"/>
        <v>38</v>
      </c>
    </row>
    <row r="154" spans="1:8" s="21" customFormat="1" ht="31.5" outlineLevel="6" x14ac:dyDescent="0.2">
      <c r="A154" s="27" t="s">
        <v>408</v>
      </c>
      <c r="B154" s="28" t="s">
        <v>68</v>
      </c>
      <c r="C154" s="28" t="s">
        <v>293</v>
      </c>
      <c r="D154" s="28" t="s">
        <v>85</v>
      </c>
      <c r="E154" s="10"/>
      <c r="F154" s="29">
        <f t="shared" si="9"/>
        <v>38</v>
      </c>
      <c r="G154" s="29">
        <f t="shared" si="9"/>
        <v>38</v>
      </c>
      <c r="H154" s="29">
        <f t="shared" si="9"/>
        <v>38</v>
      </c>
    </row>
    <row r="155" spans="1:8" s="21" customFormat="1" ht="15.75" outlineLevel="6" x14ac:dyDescent="0.2">
      <c r="A155" s="27" t="s">
        <v>410</v>
      </c>
      <c r="B155" s="28" t="s">
        <v>68</v>
      </c>
      <c r="C155" s="28" t="s">
        <v>293</v>
      </c>
      <c r="D155" s="28" t="s">
        <v>86</v>
      </c>
      <c r="E155" s="10"/>
      <c r="F155" s="29">
        <v>38</v>
      </c>
      <c r="G155" s="29">
        <v>38</v>
      </c>
      <c r="H155" s="29">
        <v>38</v>
      </c>
    </row>
    <row r="156" spans="1:8" s="21" customFormat="1" ht="15.75" outlineLevel="6" x14ac:dyDescent="0.2">
      <c r="A156" s="30" t="s">
        <v>177</v>
      </c>
      <c r="B156" s="17" t="s">
        <v>68</v>
      </c>
      <c r="C156" s="17" t="s">
        <v>201</v>
      </c>
      <c r="D156" s="17" t="s">
        <v>5</v>
      </c>
      <c r="E156" s="17"/>
      <c r="F156" s="18">
        <f>F160+F157</f>
        <v>50</v>
      </c>
      <c r="G156" s="18">
        <f>G160+G157</f>
        <v>50</v>
      </c>
      <c r="H156" s="18">
        <f>H160+H157</f>
        <v>50</v>
      </c>
    </row>
    <row r="157" spans="1:8" s="21" customFormat="1" ht="31.5" outlineLevel="6" x14ac:dyDescent="0.2">
      <c r="A157" s="4" t="s">
        <v>375</v>
      </c>
      <c r="B157" s="5" t="s">
        <v>68</v>
      </c>
      <c r="C157" s="5" t="s">
        <v>374</v>
      </c>
      <c r="D157" s="5" t="s">
        <v>5</v>
      </c>
      <c r="E157" s="5"/>
      <c r="F157" s="6">
        <f t="shared" ref="F157:H158" si="10">F158</f>
        <v>0</v>
      </c>
      <c r="G157" s="6">
        <f t="shared" si="10"/>
        <v>0</v>
      </c>
      <c r="H157" s="6">
        <f t="shared" si="10"/>
        <v>0</v>
      </c>
    </row>
    <row r="158" spans="1:8" s="21" customFormat="1" ht="31.5" outlineLevel="6" x14ac:dyDescent="0.2">
      <c r="A158" s="27" t="s">
        <v>408</v>
      </c>
      <c r="B158" s="28" t="s">
        <v>68</v>
      </c>
      <c r="C158" s="28" t="s">
        <v>374</v>
      </c>
      <c r="D158" s="28" t="s">
        <v>85</v>
      </c>
      <c r="E158" s="28"/>
      <c r="F158" s="29">
        <f t="shared" si="10"/>
        <v>0</v>
      </c>
      <c r="G158" s="29">
        <f t="shared" si="10"/>
        <v>0</v>
      </c>
      <c r="H158" s="29">
        <f t="shared" si="10"/>
        <v>0</v>
      </c>
    </row>
    <row r="159" spans="1:8" s="21" customFormat="1" ht="15.75" outlineLevel="6" x14ac:dyDescent="0.2">
      <c r="A159" s="27" t="s">
        <v>410</v>
      </c>
      <c r="B159" s="28" t="s">
        <v>68</v>
      </c>
      <c r="C159" s="28" t="s">
        <v>374</v>
      </c>
      <c r="D159" s="28" t="s">
        <v>86</v>
      </c>
      <c r="E159" s="28"/>
      <c r="F159" s="29">
        <v>0</v>
      </c>
      <c r="G159" s="29">
        <v>0</v>
      </c>
      <c r="H159" s="29">
        <v>0</v>
      </c>
    </row>
    <row r="160" spans="1:8" s="21" customFormat="1" ht="31.5" outlineLevel="6" x14ac:dyDescent="0.2">
      <c r="A160" s="4" t="s">
        <v>123</v>
      </c>
      <c r="B160" s="5" t="s">
        <v>68</v>
      </c>
      <c r="C160" s="5" t="s">
        <v>294</v>
      </c>
      <c r="D160" s="5" t="s">
        <v>5</v>
      </c>
      <c r="E160" s="5"/>
      <c r="F160" s="6">
        <f t="shared" ref="F160:H161" si="11">F161</f>
        <v>50</v>
      </c>
      <c r="G160" s="6">
        <f t="shared" si="11"/>
        <v>50</v>
      </c>
      <c r="H160" s="6">
        <f t="shared" si="11"/>
        <v>50</v>
      </c>
    </row>
    <row r="161" spans="1:8" s="21" customFormat="1" ht="31.5" outlineLevel="6" x14ac:dyDescent="0.2">
      <c r="A161" s="27" t="s">
        <v>408</v>
      </c>
      <c r="B161" s="28" t="s">
        <v>68</v>
      </c>
      <c r="C161" s="28" t="s">
        <v>294</v>
      </c>
      <c r="D161" s="28" t="s">
        <v>85</v>
      </c>
      <c r="E161" s="28"/>
      <c r="F161" s="29">
        <f t="shared" si="11"/>
        <v>50</v>
      </c>
      <c r="G161" s="29">
        <f t="shared" si="11"/>
        <v>50</v>
      </c>
      <c r="H161" s="29">
        <f t="shared" si="11"/>
        <v>50</v>
      </c>
    </row>
    <row r="162" spans="1:8" s="21" customFormat="1" ht="15.75" outlineLevel="6" x14ac:dyDescent="0.2">
      <c r="A162" s="27" t="s">
        <v>410</v>
      </c>
      <c r="B162" s="28" t="s">
        <v>68</v>
      </c>
      <c r="C162" s="28" t="s">
        <v>294</v>
      </c>
      <c r="D162" s="28" t="s">
        <v>86</v>
      </c>
      <c r="E162" s="28"/>
      <c r="F162" s="29">
        <v>50</v>
      </c>
      <c r="G162" s="29">
        <v>50</v>
      </c>
      <c r="H162" s="29">
        <v>50</v>
      </c>
    </row>
    <row r="163" spans="1:8" s="21" customFormat="1" ht="15.75" outlineLevel="6" x14ac:dyDescent="0.2">
      <c r="A163" s="30" t="s">
        <v>349</v>
      </c>
      <c r="B163" s="17" t="s">
        <v>68</v>
      </c>
      <c r="C163" s="17" t="s">
        <v>348</v>
      </c>
      <c r="D163" s="17" t="s">
        <v>5</v>
      </c>
      <c r="E163" s="17"/>
      <c r="F163" s="18">
        <f t="shared" ref="F163:H165" si="12">F164</f>
        <v>650</v>
      </c>
      <c r="G163" s="18">
        <f t="shared" si="12"/>
        <v>280</v>
      </c>
      <c r="H163" s="18">
        <f t="shared" si="12"/>
        <v>280</v>
      </c>
    </row>
    <row r="164" spans="1:8" s="21" customFormat="1" ht="31.5" outlineLevel="6" x14ac:dyDescent="0.2">
      <c r="A164" s="4" t="s">
        <v>351</v>
      </c>
      <c r="B164" s="5" t="s">
        <v>68</v>
      </c>
      <c r="C164" s="5" t="s">
        <v>350</v>
      </c>
      <c r="D164" s="5" t="s">
        <v>5</v>
      </c>
      <c r="E164" s="5"/>
      <c r="F164" s="6">
        <f t="shared" si="12"/>
        <v>650</v>
      </c>
      <c r="G164" s="6">
        <f t="shared" si="12"/>
        <v>280</v>
      </c>
      <c r="H164" s="6">
        <f t="shared" si="12"/>
        <v>280</v>
      </c>
    </row>
    <row r="165" spans="1:8" s="21" customFormat="1" ht="31.5" outlineLevel="6" x14ac:dyDescent="0.2">
      <c r="A165" s="27" t="s">
        <v>408</v>
      </c>
      <c r="B165" s="28" t="s">
        <v>68</v>
      </c>
      <c r="C165" s="28" t="s">
        <v>350</v>
      </c>
      <c r="D165" s="28" t="s">
        <v>85</v>
      </c>
      <c r="E165" s="28"/>
      <c r="F165" s="29">
        <f t="shared" si="12"/>
        <v>650</v>
      </c>
      <c r="G165" s="29">
        <f t="shared" si="12"/>
        <v>280</v>
      </c>
      <c r="H165" s="29">
        <f t="shared" si="12"/>
        <v>280</v>
      </c>
    </row>
    <row r="166" spans="1:8" s="21" customFormat="1" ht="15.75" outlineLevel="6" x14ac:dyDescent="0.2">
      <c r="A166" s="27" t="s">
        <v>410</v>
      </c>
      <c r="B166" s="28" t="s">
        <v>68</v>
      </c>
      <c r="C166" s="28" t="s">
        <v>350</v>
      </c>
      <c r="D166" s="28" t="s">
        <v>86</v>
      </c>
      <c r="E166" s="28"/>
      <c r="F166" s="29">
        <v>650</v>
      </c>
      <c r="G166" s="29">
        <v>280</v>
      </c>
      <c r="H166" s="29">
        <v>280</v>
      </c>
    </row>
    <row r="167" spans="1:8" s="21" customFormat="1" ht="31.5" outlineLevel="6" x14ac:dyDescent="0.2">
      <c r="A167" s="30" t="s">
        <v>178</v>
      </c>
      <c r="B167" s="17" t="s">
        <v>68</v>
      </c>
      <c r="C167" s="17" t="s">
        <v>202</v>
      </c>
      <c r="D167" s="17" t="s">
        <v>5</v>
      </c>
      <c r="E167" s="17"/>
      <c r="F167" s="18">
        <f t="shared" ref="F167:H169" si="13">F168</f>
        <v>20</v>
      </c>
      <c r="G167" s="18">
        <f t="shared" si="13"/>
        <v>20</v>
      </c>
      <c r="H167" s="18">
        <f t="shared" si="13"/>
        <v>20</v>
      </c>
    </row>
    <row r="168" spans="1:8" s="21" customFormat="1" ht="47.25" outlineLevel="6" x14ac:dyDescent="0.2">
      <c r="A168" s="4" t="s">
        <v>124</v>
      </c>
      <c r="B168" s="5" t="s">
        <v>68</v>
      </c>
      <c r="C168" s="5" t="s">
        <v>295</v>
      </c>
      <c r="D168" s="5" t="s">
        <v>5</v>
      </c>
      <c r="E168" s="5"/>
      <c r="F168" s="6">
        <f t="shared" si="13"/>
        <v>20</v>
      </c>
      <c r="G168" s="6">
        <f t="shared" si="13"/>
        <v>20</v>
      </c>
      <c r="H168" s="6">
        <f t="shared" si="13"/>
        <v>20</v>
      </c>
    </row>
    <row r="169" spans="1:8" s="21" customFormat="1" ht="31.5" outlineLevel="6" x14ac:dyDescent="0.2">
      <c r="A169" s="27" t="s">
        <v>408</v>
      </c>
      <c r="B169" s="28" t="s">
        <v>68</v>
      </c>
      <c r="C169" s="28" t="s">
        <v>295</v>
      </c>
      <c r="D169" s="28" t="s">
        <v>85</v>
      </c>
      <c r="E169" s="28"/>
      <c r="F169" s="29">
        <f t="shared" si="13"/>
        <v>20</v>
      </c>
      <c r="G169" s="29">
        <f t="shared" si="13"/>
        <v>20</v>
      </c>
      <c r="H169" s="29">
        <f t="shared" si="13"/>
        <v>20</v>
      </c>
    </row>
    <row r="170" spans="1:8" s="21" customFormat="1" ht="15.75" outlineLevel="6" x14ac:dyDescent="0.2">
      <c r="A170" s="27" t="s">
        <v>410</v>
      </c>
      <c r="B170" s="28" t="s">
        <v>68</v>
      </c>
      <c r="C170" s="28" t="s">
        <v>295</v>
      </c>
      <c r="D170" s="28" t="s">
        <v>86</v>
      </c>
      <c r="E170" s="28"/>
      <c r="F170" s="29">
        <v>20</v>
      </c>
      <c r="G170" s="29">
        <v>20</v>
      </c>
      <c r="H170" s="29">
        <v>20</v>
      </c>
    </row>
    <row r="171" spans="1:8" s="21" customFormat="1" ht="31.5" outlineLevel="6" x14ac:dyDescent="0.2">
      <c r="A171" s="30" t="s">
        <v>352</v>
      </c>
      <c r="B171" s="17" t="s">
        <v>68</v>
      </c>
      <c r="C171" s="17" t="s">
        <v>353</v>
      </c>
      <c r="D171" s="17" t="s">
        <v>5</v>
      </c>
      <c r="E171" s="17"/>
      <c r="F171" s="50">
        <f t="shared" ref="F171:H172" si="14">F172</f>
        <v>0</v>
      </c>
      <c r="G171" s="50">
        <f t="shared" si="14"/>
        <v>0</v>
      </c>
      <c r="H171" s="50">
        <f t="shared" si="14"/>
        <v>0</v>
      </c>
    </row>
    <row r="172" spans="1:8" s="21" customFormat="1" ht="31.5" outlineLevel="6" x14ac:dyDescent="0.2">
      <c r="A172" s="4" t="s">
        <v>415</v>
      </c>
      <c r="B172" s="5" t="s">
        <v>68</v>
      </c>
      <c r="C172" s="5" t="s">
        <v>354</v>
      </c>
      <c r="D172" s="5" t="s">
        <v>246</v>
      </c>
      <c r="E172" s="5"/>
      <c r="F172" s="51">
        <f t="shared" si="14"/>
        <v>0</v>
      </c>
      <c r="G172" s="51">
        <f t="shared" si="14"/>
        <v>0</v>
      </c>
      <c r="H172" s="51">
        <f t="shared" si="14"/>
        <v>0</v>
      </c>
    </row>
    <row r="173" spans="1:8" s="21" customFormat="1" ht="31.5" outlineLevel="6" x14ac:dyDescent="0.2">
      <c r="A173" s="32" t="s">
        <v>419</v>
      </c>
      <c r="B173" s="28" t="s">
        <v>68</v>
      </c>
      <c r="C173" s="28" t="s">
        <v>354</v>
      </c>
      <c r="D173" s="28" t="s">
        <v>418</v>
      </c>
      <c r="E173" s="28"/>
      <c r="F173" s="52">
        <v>0</v>
      </c>
      <c r="G173" s="52">
        <v>0</v>
      </c>
      <c r="H173" s="52">
        <v>0</v>
      </c>
    </row>
    <row r="174" spans="1:8" s="21" customFormat="1" ht="31.5" outlineLevel="6" x14ac:dyDescent="0.2">
      <c r="A174" s="30" t="s">
        <v>261</v>
      </c>
      <c r="B174" s="17" t="s">
        <v>68</v>
      </c>
      <c r="C174" s="17" t="s">
        <v>253</v>
      </c>
      <c r="D174" s="17" t="s">
        <v>5</v>
      </c>
      <c r="E174" s="17"/>
      <c r="F174" s="50">
        <f t="shared" ref="F174:H175" si="15">F175</f>
        <v>50</v>
      </c>
      <c r="G174" s="50">
        <f t="shared" si="15"/>
        <v>50</v>
      </c>
      <c r="H174" s="50">
        <f t="shared" si="15"/>
        <v>50</v>
      </c>
    </row>
    <row r="175" spans="1:8" s="21" customFormat="1" ht="31.5" outlineLevel="6" x14ac:dyDescent="0.2">
      <c r="A175" s="4" t="s">
        <v>408</v>
      </c>
      <c r="B175" s="5" t="s">
        <v>68</v>
      </c>
      <c r="C175" s="5" t="s">
        <v>296</v>
      </c>
      <c r="D175" s="5" t="s">
        <v>85</v>
      </c>
      <c r="E175" s="5"/>
      <c r="F175" s="51">
        <f t="shared" si="15"/>
        <v>50</v>
      </c>
      <c r="G175" s="51">
        <f t="shared" si="15"/>
        <v>50</v>
      </c>
      <c r="H175" s="51">
        <f t="shared" si="15"/>
        <v>50</v>
      </c>
    </row>
    <row r="176" spans="1:8" s="21" customFormat="1" ht="15.75" outlineLevel="6" x14ac:dyDescent="0.2">
      <c r="A176" s="27" t="s">
        <v>410</v>
      </c>
      <c r="B176" s="28" t="s">
        <v>68</v>
      </c>
      <c r="C176" s="28" t="s">
        <v>296</v>
      </c>
      <c r="D176" s="28" t="s">
        <v>86</v>
      </c>
      <c r="E176" s="28"/>
      <c r="F176" s="52">
        <v>50</v>
      </c>
      <c r="G176" s="52">
        <v>50</v>
      </c>
      <c r="H176" s="52">
        <v>50</v>
      </c>
    </row>
    <row r="177" spans="1:8" s="21" customFormat="1" ht="31.5" outlineLevel="6" x14ac:dyDescent="0.2">
      <c r="A177" s="30" t="s">
        <v>262</v>
      </c>
      <c r="B177" s="17" t="s">
        <v>68</v>
      </c>
      <c r="C177" s="17" t="s">
        <v>254</v>
      </c>
      <c r="D177" s="17" t="s">
        <v>5</v>
      </c>
      <c r="E177" s="17"/>
      <c r="F177" s="68">
        <f>F178+F184+F181</f>
        <v>1750.0000700000001</v>
      </c>
      <c r="G177" s="50">
        <f>G178+G184+G181</f>
        <v>200</v>
      </c>
      <c r="H177" s="50">
        <f>H178+H184+H181</f>
        <v>200</v>
      </c>
    </row>
    <row r="178" spans="1:8" s="21" customFormat="1" ht="31.5" outlineLevel="6" x14ac:dyDescent="0.2">
      <c r="A178" s="4" t="s">
        <v>408</v>
      </c>
      <c r="B178" s="5" t="s">
        <v>68</v>
      </c>
      <c r="C178" s="5" t="s">
        <v>297</v>
      </c>
      <c r="D178" s="5" t="s">
        <v>85</v>
      </c>
      <c r="E178" s="5"/>
      <c r="F178" s="51">
        <f>F179+F180</f>
        <v>976.80399999999997</v>
      </c>
      <c r="G178" s="51">
        <f>G179+G180</f>
        <v>200</v>
      </c>
      <c r="H178" s="51">
        <f>H179+H180</f>
        <v>200</v>
      </c>
    </row>
    <row r="179" spans="1:8" s="21" customFormat="1" ht="31.5" outlineLevel="6" x14ac:dyDescent="0.2">
      <c r="A179" s="27" t="s">
        <v>409</v>
      </c>
      <c r="B179" s="28" t="s">
        <v>68</v>
      </c>
      <c r="C179" s="28" t="s">
        <v>297</v>
      </c>
      <c r="D179" s="28" t="s">
        <v>244</v>
      </c>
      <c r="E179" s="28"/>
      <c r="F179" s="52">
        <v>0</v>
      </c>
      <c r="G179" s="52">
        <v>0</v>
      </c>
      <c r="H179" s="52">
        <v>0</v>
      </c>
    </row>
    <row r="180" spans="1:8" s="21" customFormat="1" ht="15.75" outlineLevel="6" x14ac:dyDescent="0.2">
      <c r="A180" s="27" t="s">
        <v>410</v>
      </c>
      <c r="B180" s="28" t="s">
        <v>68</v>
      </c>
      <c r="C180" s="28" t="s">
        <v>297</v>
      </c>
      <c r="D180" s="28" t="s">
        <v>86</v>
      </c>
      <c r="E180" s="28"/>
      <c r="F180" s="52">
        <v>976.80399999999997</v>
      </c>
      <c r="G180" s="52">
        <v>200</v>
      </c>
      <c r="H180" s="52">
        <v>200</v>
      </c>
    </row>
    <row r="181" spans="1:8" s="21" customFormat="1" ht="47.25" outlineLevel="6" x14ac:dyDescent="0.2">
      <c r="A181" s="4" t="s">
        <v>478</v>
      </c>
      <c r="B181" s="5" t="s">
        <v>68</v>
      </c>
      <c r="C181" s="5" t="s">
        <v>477</v>
      </c>
      <c r="D181" s="5" t="s">
        <v>5</v>
      </c>
      <c r="E181" s="5"/>
      <c r="F181" s="51">
        <f>F182</f>
        <v>750.00007000000005</v>
      </c>
      <c r="G181" s="51">
        <f t="shared" ref="G181:H182" si="16">G182</f>
        <v>0</v>
      </c>
      <c r="H181" s="51">
        <f t="shared" si="16"/>
        <v>0</v>
      </c>
    </row>
    <row r="182" spans="1:8" s="21" customFormat="1" ht="33.75" customHeight="1" outlineLevel="6" x14ac:dyDescent="0.2">
      <c r="A182" s="27" t="s">
        <v>408</v>
      </c>
      <c r="B182" s="28" t="s">
        <v>68</v>
      </c>
      <c r="C182" s="28" t="s">
        <v>477</v>
      </c>
      <c r="D182" s="28" t="s">
        <v>85</v>
      </c>
      <c r="E182" s="28"/>
      <c r="F182" s="52">
        <f>F183</f>
        <v>750.00007000000005</v>
      </c>
      <c r="G182" s="52">
        <f t="shared" si="16"/>
        <v>0</v>
      </c>
      <c r="H182" s="52">
        <f t="shared" si="16"/>
        <v>0</v>
      </c>
    </row>
    <row r="183" spans="1:8" s="21" customFormat="1" ht="17.25" customHeight="1" outlineLevel="6" x14ac:dyDescent="0.2">
      <c r="A183" s="27" t="s">
        <v>410</v>
      </c>
      <c r="B183" s="28" t="s">
        <v>68</v>
      </c>
      <c r="C183" s="28" t="s">
        <v>477</v>
      </c>
      <c r="D183" s="28" t="s">
        <v>86</v>
      </c>
      <c r="E183" s="28"/>
      <c r="F183" s="52">
        <v>750.00007000000005</v>
      </c>
      <c r="G183" s="52">
        <v>0</v>
      </c>
      <c r="H183" s="52">
        <v>0</v>
      </c>
    </row>
    <row r="184" spans="1:8" s="21" customFormat="1" ht="47.25" outlineLevel="6" x14ac:dyDescent="0.2">
      <c r="A184" s="4" t="s">
        <v>479</v>
      </c>
      <c r="B184" s="5" t="s">
        <v>68</v>
      </c>
      <c r="C184" s="5" t="s">
        <v>480</v>
      </c>
      <c r="D184" s="5" t="s">
        <v>5</v>
      </c>
      <c r="E184" s="5"/>
      <c r="F184" s="51">
        <f>F185</f>
        <v>23.196000000000002</v>
      </c>
      <c r="G184" s="51">
        <f>G186</f>
        <v>0</v>
      </c>
      <c r="H184" s="51">
        <f>H186</f>
        <v>0</v>
      </c>
    </row>
    <row r="185" spans="1:8" s="21" customFormat="1" ht="31.5" outlineLevel="6" x14ac:dyDescent="0.2">
      <c r="A185" s="27" t="s">
        <v>408</v>
      </c>
      <c r="B185" s="28" t="s">
        <v>68</v>
      </c>
      <c r="C185" s="58" t="s">
        <v>480</v>
      </c>
      <c r="D185" s="58" t="s">
        <v>85</v>
      </c>
      <c r="E185" s="58"/>
      <c r="F185" s="87">
        <f>F186</f>
        <v>23.196000000000002</v>
      </c>
      <c r="G185" s="87">
        <f t="shared" ref="G185:H185" si="17">G186</f>
        <v>0</v>
      </c>
      <c r="H185" s="87">
        <f t="shared" si="17"/>
        <v>0</v>
      </c>
    </row>
    <row r="186" spans="1:8" s="21" customFormat="1" ht="15.75" outlineLevel="6" x14ac:dyDescent="0.2">
      <c r="A186" s="27" t="s">
        <v>410</v>
      </c>
      <c r="B186" s="28" t="s">
        <v>68</v>
      </c>
      <c r="C186" s="28" t="s">
        <v>480</v>
      </c>
      <c r="D186" s="28" t="s">
        <v>86</v>
      </c>
      <c r="E186" s="28"/>
      <c r="F186" s="52">
        <v>23.196000000000002</v>
      </c>
      <c r="G186" s="52">
        <v>0</v>
      </c>
      <c r="H186" s="52">
        <v>0</v>
      </c>
    </row>
    <row r="187" spans="1:8" s="21" customFormat="1" ht="32.25" customHeight="1" outlineLevel="6" x14ac:dyDescent="0.2">
      <c r="A187" s="14" t="s">
        <v>56</v>
      </c>
      <c r="B187" s="15" t="s">
        <v>55</v>
      </c>
      <c r="C187" s="15" t="s">
        <v>198</v>
      </c>
      <c r="D187" s="15" t="s">
        <v>5</v>
      </c>
      <c r="E187" s="15"/>
      <c r="F187" s="16">
        <f>F188+F195</f>
        <v>1050</v>
      </c>
      <c r="G187" s="16">
        <f>G188+G195</f>
        <v>150</v>
      </c>
      <c r="H187" s="16">
        <f>H188+H195</f>
        <v>150</v>
      </c>
    </row>
    <row r="188" spans="1:8" s="21" customFormat="1" ht="48" customHeight="1" outlineLevel="3" x14ac:dyDescent="0.2">
      <c r="A188" s="7" t="s">
        <v>32</v>
      </c>
      <c r="B188" s="8" t="s">
        <v>10</v>
      </c>
      <c r="C188" s="8" t="s">
        <v>198</v>
      </c>
      <c r="D188" s="8" t="s">
        <v>5</v>
      </c>
      <c r="E188" s="8"/>
      <c r="F188" s="9">
        <f t="shared" ref="F188:H202" si="18">F189</f>
        <v>150</v>
      </c>
      <c r="G188" s="9">
        <f t="shared" si="18"/>
        <v>50</v>
      </c>
      <c r="H188" s="9">
        <f t="shared" si="18"/>
        <v>50</v>
      </c>
    </row>
    <row r="189" spans="1:8" s="21" customFormat="1" ht="19.5" customHeight="1" outlineLevel="3" x14ac:dyDescent="0.2">
      <c r="A189" s="12" t="s">
        <v>122</v>
      </c>
      <c r="B189" s="8" t="s">
        <v>10</v>
      </c>
      <c r="C189" s="8" t="s">
        <v>198</v>
      </c>
      <c r="D189" s="8" t="s">
        <v>5</v>
      </c>
      <c r="E189" s="8"/>
      <c r="F189" s="9">
        <f t="shared" si="18"/>
        <v>150</v>
      </c>
      <c r="G189" s="9">
        <f t="shared" si="18"/>
        <v>50</v>
      </c>
      <c r="H189" s="9">
        <f t="shared" si="18"/>
        <v>50</v>
      </c>
    </row>
    <row r="190" spans="1:8" s="21" customFormat="1" ht="30.75" customHeight="1" outlineLevel="3" x14ac:dyDescent="0.2">
      <c r="A190" s="19" t="s">
        <v>432</v>
      </c>
      <c r="B190" s="10" t="s">
        <v>10</v>
      </c>
      <c r="C190" s="10" t="s">
        <v>433</v>
      </c>
      <c r="D190" s="10" t="s">
        <v>5</v>
      </c>
      <c r="E190" s="10"/>
      <c r="F190" s="11">
        <f>F191</f>
        <v>150</v>
      </c>
      <c r="G190" s="11">
        <f t="shared" si="18"/>
        <v>50</v>
      </c>
      <c r="H190" s="11">
        <f t="shared" si="18"/>
        <v>50</v>
      </c>
    </row>
    <row r="191" spans="1:8" s="21" customFormat="1" ht="30.75" customHeight="1" outlineLevel="3" x14ac:dyDescent="0.2">
      <c r="A191" s="19" t="s">
        <v>434</v>
      </c>
      <c r="B191" s="10" t="s">
        <v>10</v>
      </c>
      <c r="C191" s="10" t="s">
        <v>435</v>
      </c>
      <c r="D191" s="10" t="s">
        <v>5</v>
      </c>
      <c r="E191" s="10"/>
      <c r="F191" s="11">
        <f>F192</f>
        <v>150</v>
      </c>
      <c r="G191" s="11">
        <f>G192</f>
        <v>50</v>
      </c>
      <c r="H191" s="11">
        <f>H192</f>
        <v>50</v>
      </c>
    </row>
    <row r="192" spans="1:8" s="21" customFormat="1" ht="32.25" customHeight="1" outlineLevel="4" x14ac:dyDescent="0.2">
      <c r="A192" s="30" t="s">
        <v>440</v>
      </c>
      <c r="B192" s="17" t="s">
        <v>10</v>
      </c>
      <c r="C192" s="17" t="s">
        <v>436</v>
      </c>
      <c r="D192" s="17" t="s">
        <v>5</v>
      </c>
      <c r="E192" s="17"/>
      <c r="F192" s="18">
        <f t="shared" si="18"/>
        <v>150</v>
      </c>
      <c r="G192" s="18">
        <f t="shared" si="18"/>
        <v>50</v>
      </c>
      <c r="H192" s="18">
        <f t="shared" si="18"/>
        <v>50</v>
      </c>
    </row>
    <row r="193" spans="1:8" s="21" customFormat="1" ht="31.5" outlineLevel="5" x14ac:dyDescent="0.2">
      <c r="A193" s="4" t="s">
        <v>408</v>
      </c>
      <c r="B193" s="5" t="s">
        <v>10</v>
      </c>
      <c r="C193" s="5" t="s">
        <v>436</v>
      </c>
      <c r="D193" s="5" t="s">
        <v>85</v>
      </c>
      <c r="E193" s="5"/>
      <c r="F193" s="6">
        <f t="shared" si="18"/>
        <v>150</v>
      </c>
      <c r="G193" s="6">
        <f t="shared" si="18"/>
        <v>50</v>
      </c>
      <c r="H193" s="6">
        <f t="shared" si="18"/>
        <v>50</v>
      </c>
    </row>
    <row r="194" spans="1:8" s="21" customFormat="1" ht="15.75" outlineLevel="5" x14ac:dyDescent="0.2">
      <c r="A194" s="27" t="s">
        <v>410</v>
      </c>
      <c r="B194" s="28" t="s">
        <v>10</v>
      </c>
      <c r="C194" s="28" t="s">
        <v>436</v>
      </c>
      <c r="D194" s="28" t="s">
        <v>86</v>
      </c>
      <c r="E194" s="28"/>
      <c r="F194" s="29">
        <v>150</v>
      </c>
      <c r="G194" s="29">
        <v>50</v>
      </c>
      <c r="H194" s="29">
        <v>50</v>
      </c>
    </row>
    <row r="195" spans="1:8" s="21" customFormat="1" ht="19.5" customHeight="1" outlineLevel="5" x14ac:dyDescent="0.2">
      <c r="A195" s="7" t="s">
        <v>402</v>
      </c>
      <c r="B195" s="8" t="s">
        <v>399</v>
      </c>
      <c r="C195" s="8" t="s">
        <v>198</v>
      </c>
      <c r="D195" s="8" t="s">
        <v>5</v>
      </c>
      <c r="E195" s="8"/>
      <c r="F195" s="9">
        <f t="shared" si="18"/>
        <v>900</v>
      </c>
      <c r="G195" s="9">
        <f t="shared" si="18"/>
        <v>100</v>
      </c>
      <c r="H195" s="9">
        <f t="shared" si="18"/>
        <v>100</v>
      </c>
    </row>
    <row r="196" spans="1:8" s="21" customFormat="1" ht="15.75" outlineLevel="5" x14ac:dyDescent="0.2">
      <c r="A196" s="19" t="s">
        <v>122</v>
      </c>
      <c r="B196" s="8" t="s">
        <v>399</v>
      </c>
      <c r="C196" s="8" t="s">
        <v>198</v>
      </c>
      <c r="D196" s="8" t="s">
        <v>5</v>
      </c>
      <c r="E196" s="8"/>
      <c r="F196" s="9">
        <f t="shared" si="18"/>
        <v>900</v>
      </c>
      <c r="G196" s="9">
        <f t="shared" si="18"/>
        <v>100</v>
      </c>
      <c r="H196" s="9">
        <f t="shared" si="18"/>
        <v>100</v>
      </c>
    </row>
    <row r="197" spans="1:8" s="21" customFormat="1" ht="47.25" outlineLevel="5" x14ac:dyDescent="0.2">
      <c r="A197" s="19" t="s">
        <v>432</v>
      </c>
      <c r="B197" s="10" t="s">
        <v>399</v>
      </c>
      <c r="C197" s="10" t="s">
        <v>433</v>
      </c>
      <c r="D197" s="10" t="s">
        <v>5</v>
      </c>
      <c r="E197" s="10"/>
      <c r="F197" s="11">
        <f>F198</f>
        <v>900</v>
      </c>
      <c r="G197" s="11">
        <f t="shared" si="18"/>
        <v>100</v>
      </c>
      <c r="H197" s="11">
        <f t="shared" si="18"/>
        <v>100</v>
      </c>
    </row>
    <row r="198" spans="1:8" s="21" customFormat="1" ht="15.75" outlineLevel="5" x14ac:dyDescent="0.2">
      <c r="A198" s="19" t="s">
        <v>437</v>
      </c>
      <c r="B198" s="10" t="s">
        <v>399</v>
      </c>
      <c r="C198" s="10" t="s">
        <v>438</v>
      </c>
      <c r="D198" s="10" t="s">
        <v>5</v>
      </c>
      <c r="E198" s="10"/>
      <c r="F198" s="11">
        <f>F199</f>
        <v>900</v>
      </c>
      <c r="G198" s="11">
        <f>G199</f>
        <v>100</v>
      </c>
      <c r="H198" s="11">
        <f>H199</f>
        <v>100</v>
      </c>
    </row>
    <row r="199" spans="1:8" s="21" customFormat="1" ht="31.5" outlineLevel="5" x14ac:dyDescent="0.2">
      <c r="A199" s="30" t="s">
        <v>441</v>
      </c>
      <c r="B199" s="17" t="s">
        <v>399</v>
      </c>
      <c r="C199" s="17" t="s">
        <v>439</v>
      </c>
      <c r="D199" s="17" t="s">
        <v>5</v>
      </c>
      <c r="E199" s="17"/>
      <c r="F199" s="18">
        <f>F202+F200</f>
        <v>900</v>
      </c>
      <c r="G199" s="18">
        <f>G202+G200</f>
        <v>100</v>
      </c>
      <c r="H199" s="18">
        <f>H202+H200</f>
        <v>100</v>
      </c>
    </row>
    <row r="200" spans="1:8" s="21" customFormat="1" ht="20.25" customHeight="1" outlineLevel="5" x14ac:dyDescent="0.2">
      <c r="A200" s="4" t="s">
        <v>408</v>
      </c>
      <c r="B200" s="5" t="s">
        <v>399</v>
      </c>
      <c r="C200" s="5" t="s">
        <v>439</v>
      </c>
      <c r="D200" s="5" t="s">
        <v>85</v>
      </c>
      <c r="E200" s="5"/>
      <c r="F200" s="6">
        <f t="shared" si="18"/>
        <v>551.78557000000001</v>
      </c>
      <c r="G200" s="6">
        <f t="shared" si="18"/>
        <v>100</v>
      </c>
      <c r="H200" s="6">
        <f t="shared" si="18"/>
        <v>100</v>
      </c>
    </row>
    <row r="201" spans="1:8" s="21" customFormat="1" ht="18.75" customHeight="1" outlineLevel="5" x14ac:dyDescent="0.2">
      <c r="A201" s="27" t="s">
        <v>410</v>
      </c>
      <c r="B201" s="28" t="s">
        <v>399</v>
      </c>
      <c r="C201" s="28" t="s">
        <v>439</v>
      </c>
      <c r="D201" s="28" t="s">
        <v>86</v>
      </c>
      <c r="E201" s="28"/>
      <c r="F201" s="29">
        <v>551.78557000000001</v>
      </c>
      <c r="G201" s="29">
        <v>100</v>
      </c>
      <c r="H201" s="29">
        <v>100</v>
      </c>
    </row>
    <row r="202" spans="1:8" s="21" customFormat="1" ht="15" customHeight="1" outlineLevel="5" x14ac:dyDescent="0.2">
      <c r="A202" s="4" t="s">
        <v>400</v>
      </c>
      <c r="B202" s="5" t="s">
        <v>399</v>
      </c>
      <c r="C202" s="5" t="s">
        <v>439</v>
      </c>
      <c r="D202" s="5" t="s">
        <v>358</v>
      </c>
      <c r="E202" s="5"/>
      <c r="F202" s="6">
        <f t="shared" si="18"/>
        <v>348.21442999999999</v>
      </c>
      <c r="G202" s="6">
        <f t="shared" si="18"/>
        <v>0</v>
      </c>
      <c r="H202" s="6">
        <f t="shared" si="18"/>
        <v>0</v>
      </c>
    </row>
    <row r="203" spans="1:8" s="21" customFormat="1" ht="18" customHeight="1" outlineLevel="5" x14ac:dyDescent="0.2">
      <c r="A203" s="27" t="s">
        <v>401</v>
      </c>
      <c r="B203" s="28" t="s">
        <v>399</v>
      </c>
      <c r="C203" s="28" t="s">
        <v>439</v>
      </c>
      <c r="D203" s="28" t="s">
        <v>99</v>
      </c>
      <c r="E203" s="28"/>
      <c r="F203" s="29">
        <v>348.21442999999999</v>
      </c>
      <c r="G203" s="29">
        <v>0</v>
      </c>
      <c r="H203" s="29">
        <v>0</v>
      </c>
    </row>
    <row r="204" spans="1:8" s="21" customFormat="1" ht="18.75" outlineLevel="6" x14ac:dyDescent="0.2">
      <c r="A204" s="14" t="s">
        <v>54</v>
      </c>
      <c r="B204" s="15" t="s">
        <v>53</v>
      </c>
      <c r="C204" s="15" t="s">
        <v>198</v>
      </c>
      <c r="D204" s="15" t="s">
        <v>5</v>
      </c>
      <c r="E204" s="15"/>
      <c r="F204" s="72">
        <f>F235+F248+F205+F216</f>
        <v>67682.629260000002</v>
      </c>
      <c r="G204" s="72">
        <f>G235+G248+G205+G216</f>
        <v>33377.923259999996</v>
      </c>
      <c r="H204" s="72">
        <f>H235+H248+H205+H216</f>
        <v>34876.923260000003</v>
      </c>
    </row>
    <row r="205" spans="1:8" s="21" customFormat="1" ht="15.75" outlineLevel="6" x14ac:dyDescent="0.2">
      <c r="A205" s="39" t="s">
        <v>167</v>
      </c>
      <c r="B205" s="8" t="s">
        <v>169</v>
      </c>
      <c r="C205" s="8" t="s">
        <v>198</v>
      </c>
      <c r="D205" s="8" t="s">
        <v>5</v>
      </c>
      <c r="E205" s="8"/>
      <c r="F205" s="67">
        <f>F206+F211</f>
        <v>2338.13618</v>
      </c>
      <c r="G205" s="67">
        <f t="shared" ref="G205:H205" si="19">G206+G211</f>
        <v>2338.13618</v>
      </c>
      <c r="H205" s="67">
        <f t="shared" si="19"/>
        <v>2338.13618</v>
      </c>
    </row>
    <row r="206" spans="1:8" s="21" customFormat="1" ht="31.5" outlineLevel="6" x14ac:dyDescent="0.2">
      <c r="A206" s="19" t="s">
        <v>114</v>
      </c>
      <c r="B206" s="8" t="s">
        <v>169</v>
      </c>
      <c r="C206" s="8" t="s">
        <v>199</v>
      </c>
      <c r="D206" s="8" t="s">
        <v>5</v>
      </c>
      <c r="E206" s="8"/>
      <c r="F206" s="49">
        <f t="shared" ref="F206:H209" si="20">F207</f>
        <v>2328.13618</v>
      </c>
      <c r="G206" s="49">
        <f t="shared" si="20"/>
        <v>2328.13618</v>
      </c>
      <c r="H206" s="49">
        <f t="shared" si="20"/>
        <v>2328.13618</v>
      </c>
    </row>
    <row r="207" spans="1:8" s="21" customFormat="1" ht="31.5" outlineLevel="6" x14ac:dyDescent="0.2">
      <c r="A207" s="19" t="s">
        <v>116</v>
      </c>
      <c r="B207" s="8" t="s">
        <v>169</v>
      </c>
      <c r="C207" s="8" t="s">
        <v>286</v>
      </c>
      <c r="D207" s="8" t="s">
        <v>5</v>
      </c>
      <c r="E207" s="8"/>
      <c r="F207" s="49">
        <f t="shared" si="20"/>
        <v>2328.13618</v>
      </c>
      <c r="G207" s="49">
        <f t="shared" si="20"/>
        <v>2328.13618</v>
      </c>
      <c r="H207" s="49">
        <f t="shared" si="20"/>
        <v>2328.13618</v>
      </c>
    </row>
    <row r="208" spans="1:8" s="21" customFormat="1" ht="47.25" outlineLevel="6" x14ac:dyDescent="0.2">
      <c r="A208" s="37" t="s">
        <v>168</v>
      </c>
      <c r="B208" s="17" t="s">
        <v>169</v>
      </c>
      <c r="C208" s="17" t="s">
        <v>304</v>
      </c>
      <c r="D208" s="17" t="s">
        <v>5</v>
      </c>
      <c r="E208" s="17"/>
      <c r="F208" s="50">
        <f t="shared" si="20"/>
        <v>2328.13618</v>
      </c>
      <c r="G208" s="50">
        <f t="shared" si="20"/>
        <v>2328.13618</v>
      </c>
      <c r="H208" s="50">
        <f t="shared" si="20"/>
        <v>2328.13618</v>
      </c>
    </row>
    <row r="209" spans="1:8" s="21" customFormat="1" ht="31.5" outlineLevel="6" x14ac:dyDescent="0.2">
      <c r="A209" s="4" t="s">
        <v>408</v>
      </c>
      <c r="B209" s="5" t="s">
        <v>169</v>
      </c>
      <c r="C209" s="5" t="s">
        <v>304</v>
      </c>
      <c r="D209" s="5" t="s">
        <v>85</v>
      </c>
      <c r="E209" s="5"/>
      <c r="F209" s="51">
        <f t="shared" si="20"/>
        <v>2328.13618</v>
      </c>
      <c r="G209" s="51">
        <f t="shared" si="20"/>
        <v>2328.13618</v>
      </c>
      <c r="H209" s="51">
        <f t="shared" si="20"/>
        <v>2328.13618</v>
      </c>
    </row>
    <row r="210" spans="1:8" s="21" customFormat="1" ht="15.75" outlineLevel="6" x14ac:dyDescent="0.2">
      <c r="A210" s="27" t="s">
        <v>410</v>
      </c>
      <c r="B210" s="28" t="s">
        <v>169</v>
      </c>
      <c r="C210" s="28" t="s">
        <v>304</v>
      </c>
      <c r="D210" s="28" t="s">
        <v>86</v>
      </c>
      <c r="E210" s="28"/>
      <c r="F210" s="52">
        <v>2328.13618</v>
      </c>
      <c r="G210" s="52">
        <v>2328.13618</v>
      </c>
      <c r="H210" s="52">
        <v>2328.13618</v>
      </c>
    </row>
    <row r="211" spans="1:8" s="21" customFormat="1" ht="15.75" outlineLevel="6" x14ac:dyDescent="0.2">
      <c r="A211" s="12" t="s">
        <v>122</v>
      </c>
      <c r="B211" s="8" t="s">
        <v>169</v>
      </c>
      <c r="C211" s="8" t="s">
        <v>198</v>
      </c>
      <c r="D211" s="8" t="s">
        <v>5</v>
      </c>
      <c r="E211" s="8"/>
      <c r="F211" s="49">
        <f t="shared" ref="F211:H214" si="21">F212</f>
        <v>10</v>
      </c>
      <c r="G211" s="49">
        <f t="shared" si="21"/>
        <v>10</v>
      </c>
      <c r="H211" s="49">
        <f t="shared" si="21"/>
        <v>10</v>
      </c>
    </row>
    <row r="212" spans="1:8" s="21" customFormat="1" ht="47.25" outlineLevel="6" x14ac:dyDescent="0.2">
      <c r="A212" s="30" t="s">
        <v>456</v>
      </c>
      <c r="B212" s="17" t="s">
        <v>169</v>
      </c>
      <c r="C212" s="17" t="s">
        <v>452</v>
      </c>
      <c r="D212" s="17" t="s">
        <v>5</v>
      </c>
      <c r="E212" s="17"/>
      <c r="F212" s="50">
        <f t="shared" si="21"/>
        <v>10</v>
      </c>
      <c r="G212" s="50">
        <f t="shared" si="21"/>
        <v>10</v>
      </c>
      <c r="H212" s="50">
        <f t="shared" si="21"/>
        <v>10</v>
      </c>
    </row>
    <row r="213" spans="1:8" s="21" customFormat="1" ht="63" outlineLevel="6" x14ac:dyDescent="0.2">
      <c r="A213" s="4" t="s">
        <v>457</v>
      </c>
      <c r="B213" s="5" t="s">
        <v>169</v>
      </c>
      <c r="C213" s="5" t="s">
        <v>453</v>
      </c>
      <c r="D213" s="5" t="s">
        <v>5</v>
      </c>
      <c r="E213" s="5"/>
      <c r="F213" s="51">
        <f t="shared" si="21"/>
        <v>10</v>
      </c>
      <c r="G213" s="51">
        <f t="shared" si="21"/>
        <v>10</v>
      </c>
      <c r="H213" s="51">
        <f t="shared" si="21"/>
        <v>10</v>
      </c>
    </row>
    <row r="214" spans="1:8" s="21" customFormat="1" ht="47.25" outlineLevel="6" x14ac:dyDescent="0.2">
      <c r="A214" s="27" t="s">
        <v>458</v>
      </c>
      <c r="B214" s="28" t="s">
        <v>169</v>
      </c>
      <c r="C214" s="28" t="s">
        <v>453</v>
      </c>
      <c r="D214" s="28" t="s">
        <v>454</v>
      </c>
      <c r="E214" s="28"/>
      <c r="F214" s="52">
        <f t="shared" si="21"/>
        <v>10</v>
      </c>
      <c r="G214" s="52">
        <f t="shared" si="21"/>
        <v>10</v>
      </c>
      <c r="H214" s="52">
        <f t="shared" si="21"/>
        <v>10</v>
      </c>
    </row>
    <row r="215" spans="1:8" s="21" customFormat="1" ht="94.5" outlineLevel="6" x14ac:dyDescent="0.2">
      <c r="A215" s="27" t="s">
        <v>459</v>
      </c>
      <c r="B215" s="28" t="s">
        <v>169</v>
      </c>
      <c r="C215" s="28" t="s">
        <v>453</v>
      </c>
      <c r="D215" s="28" t="s">
        <v>455</v>
      </c>
      <c r="E215" s="28"/>
      <c r="F215" s="52">
        <v>10</v>
      </c>
      <c r="G215" s="52">
        <v>10</v>
      </c>
      <c r="H215" s="52">
        <v>10</v>
      </c>
    </row>
    <row r="216" spans="1:8" s="21" customFormat="1" ht="15.75" outlineLevel="6" x14ac:dyDescent="0.2">
      <c r="A216" s="19" t="s">
        <v>266</v>
      </c>
      <c r="B216" s="8" t="s">
        <v>265</v>
      </c>
      <c r="C216" s="8" t="s">
        <v>198</v>
      </c>
      <c r="D216" s="8" t="s">
        <v>5</v>
      </c>
      <c r="E216" s="8"/>
      <c r="F216" s="67">
        <f>F217+F224</f>
        <v>15963.763080000001</v>
      </c>
      <c r="G216" s="67">
        <f>G217+G224</f>
        <v>548.48707999999999</v>
      </c>
      <c r="H216" s="67">
        <f>H217+H224</f>
        <v>858.18707999999992</v>
      </c>
    </row>
    <row r="217" spans="1:8" s="21" customFormat="1" ht="31.5" outlineLevel="6" x14ac:dyDescent="0.2">
      <c r="A217" s="19" t="s">
        <v>114</v>
      </c>
      <c r="B217" s="8" t="s">
        <v>265</v>
      </c>
      <c r="C217" s="8" t="s">
        <v>390</v>
      </c>
      <c r="D217" s="8" t="s">
        <v>5</v>
      </c>
      <c r="E217" s="8"/>
      <c r="F217" s="67">
        <f t="shared" ref="F217:H222" si="22">F218</f>
        <v>3.3870800000000001</v>
      </c>
      <c r="G217" s="67">
        <f t="shared" si="22"/>
        <v>3.3870800000000001</v>
      </c>
      <c r="H217" s="67">
        <f t="shared" si="22"/>
        <v>3.3870800000000001</v>
      </c>
    </row>
    <row r="218" spans="1:8" s="21" customFormat="1" ht="62.25" customHeight="1" outlineLevel="6" x14ac:dyDescent="0.2">
      <c r="A218" s="30" t="s">
        <v>267</v>
      </c>
      <c r="B218" s="17" t="s">
        <v>265</v>
      </c>
      <c r="C218" s="17" t="s">
        <v>390</v>
      </c>
      <c r="D218" s="17" t="s">
        <v>5</v>
      </c>
      <c r="E218" s="17"/>
      <c r="F218" s="68">
        <f>F222+F219</f>
        <v>3.3870800000000001</v>
      </c>
      <c r="G218" s="68">
        <f t="shared" ref="G218:H218" si="23">G222+G219</f>
        <v>3.3870800000000001</v>
      </c>
      <c r="H218" s="68">
        <f t="shared" si="23"/>
        <v>3.3870800000000001</v>
      </c>
    </row>
    <row r="219" spans="1:8" s="21" customFormat="1" ht="35.25" customHeight="1" outlineLevel="6" x14ac:dyDescent="0.2">
      <c r="A219" s="4" t="s">
        <v>406</v>
      </c>
      <c r="B219" s="5" t="s">
        <v>265</v>
      </c>
      <c r="C219" s="5" t="s">
        <v>390</v>
      </c>
      <c r="D219" s="5" t="s">
        <v>84</v>
      </c>
      <c r="E219" s="5"/>
      <c r="F219" s="51">
        <f>F220+F221</f>
        <v>3.1170800000000001</v>
      </c>
      <c r="G219" s="51">
        <f>G220+G221</f>
        <v>3.1170800000000001</v>
      </c>
      <c r="H219" s="51">
        <f>H220+H221</f>
        <v>3.1170800000000001</v>
      </c>
    </row>
    <row r="220" spans="1:8" s="21" customFormat="1" ht="20.25" customHeight="1" outlineLevel="6" x14ac:dyDescent="0.2">
      <c r="A220" s="27" t="s">
        <v>193</v>
      </c>
      <c r="B220" s="58" t="s">
        <v>265</v>
      </c>
      <c r="C220" s="58" t="s">
        <v>390</v>
      </c>
      <c r="D220" s="58" t="s">
        <v>82</v>
      </c>
      <c r="E220" s="58"/>
      <c r="F220" s="87">
        <v>2.3940000000000001</v>
      </c>
      <c r="G220" s="87">
        <v>2.3940000000000001</v>
      </c>
      <c r="H220" s="87">
        <v>2.3940000000000001</v>
      </c>
    </row>
    <row r="221" spans="1:8" s="21" customFormat="1" ht="49.5" customHeight="1" outlineLevel="6" x14ac:dyDescent="0.2">
      <c r="A221" s="27" t="s">
        <v>194</v>
      </c>
      <c r="B221" s="58" t="s">
        <v>265</v>
      </c>
      <c r="C221" s="58" t="s">
        <v>390</v>
      </c>
      <c r="D221" s="58" t="s">
        <v>195</v>
      </c>
      <c r="E221" s="58"/>
      <c r="F221" s="87">
        <v>0.72307999999999995</v>
      </c>
      <c r="G221" s="87">
        <v>0.72307999999999995</v>
      </c>
      <c r="H221" s="87">
        <v>0.72307999999999995</v>
      </c>
    </row>
    <row r="222" spans="1:8" s="21" customFormat="1" ht="31.5" outlineLevel="6" x14ac:dyDescent="0.2">
      <c r="A222" s="4" t="s">
        <v>408</v>
      </c>
      <c r="B222" s="5" t="s">
        <v>265</v>
      </c>
      <c r="C222" s="5" t="s">
        <v>390</v>
      </c>
      <c r="D222" s="5" t="s">
        <v>85</v>
      </c>
      <c r="E222" s="5"/>
      <c r="F222" s="51">
        <f t="shared" si="22"/>
        <v>0.27</v>
      </c>
      <c r="G222" s="51">
        <f t="shared" si="22"/>
        <v>0.27</v>
      </c>
      <c r="H222" s="51">
        <f t="shared" si="22"/>
        <v>0.27</v>
      </c>
    </row>
    <row r="223" spans="1:8" s="21" customFormat="1" ht="15.75" outlineLevel="6" x14ac:dyDescent="0.2">
      <c r="A223" s="27" t="s">
        <v>410</v>
      </c>
      <c r="B223" s="28" t="s">
        <v>265</v>
      </c>
      <c r="C223" s="28" t="s">
        <v>390</v>
      </c>
      <c r="D223" s="28" t="s">
        <v>86</v>
      </c>
      <c r="E223" s="28"/>
      <c r="F223" s="52">
        <v>0.27</v>
      </c>
      <c r="G223" s="52">
        <v>0.27</v>
      </c>
      <c r="H223" s="52">
        <v>0.27</v>
      </c>
    </row>
    <row r="224" spans="1:8" s="21" customFormat="1" ht="15.75" outlineLevel="5" x14ac:dyDescent="0.2">
      <c r="A224" s="12" t="s">
        <v>122</v>
      </c>
      <c r="B224" s="8" t="s">
        <v>265</v>
      </c>
      <c r="C224" s="8" t="s">
        <v>198</v>
      </c>
      <c r="D224" s="8" t="s">
        <v>5</v>
      </c>
      <c r="E224" s="8"/>
      <c r="F224" s="49">
        <f t="shared" ref="F224:H233" si="24">F225</f>
        <v>15960.376</v>
      </c>
      <c r="G224" s="49">
        <f t="shared" si="24"/>
        <v>545.1</v>
      </c>
      <c r="H224" s="49">
        <f t="shared" si="24"/>
        <v>854.8</v>
      </c>
    </row>
    <row r="225" spans="1:8" s="21" customFormat="1" ht="33" customHeight="1" outlineLevel="5" x14ac:dyDescent="0.2">
      <c r="A225" s="30" t="s">
        <v>355</v>
      </c>
      <c r="B225" s="17" t="s">
        <v>265</v>
      </c>
      <c r="C225" s="17" t="s">
        <v>340</v>
      </c>
      <c r="D225" s="17" t="s">
        <v>5</v>
      </c>
      <c r="E225" s="17"/>
      <c r="F225" s="50">
        <f>F226+F229+F232</f>
        <v>15960.376</v>
      </c>
      <c r="G225" s="50">
        <f t="shared" ref="G225:H225" si="25">G226+G229+G232</f>
        <v>545.1</v>
      </c>
      <c r="H225" s="50">
        <f t="shared" si="25"/>
        <v>854.8</v>
      </c>
    </row>
    <row r="226" spans="1:8" s="21" customFormat="1" ht="33" customHeight="1" outlineLevel="5" x14ac:dyDescent="0.2">
      <c r="A226" s="4" t="s">
        <v>360</v>
      </c>
      <c r="B226" s="5" t="s">
        <v>265</v>
      </c>
      <c r="C226" s="5" t="s">
        <v>341</v>
      </c>
      <c r="D226" s="5" t="s">
        <v>5</v>
      </c>
      <c r="E226" s="5"/>
      <c r="F226" s="51">
        <f t="shared" si="24"/>
        <v>50</v>
      </c>
      <c r="G226" s="51">
        <f t="shared" si="24"/>
        <v>545.1</v>
      </c>
      <c r="H226" s="51">
        <f t="shared" si="24"/>
        <v>854.8</v>
      </c>
    </row>
    <row r="227" spans="1:8" s="21" customFormat="1" ht="31.5" outlineLevel="5" x14ac:dyDescent="0.2">
      <c r="A227" s="27" t="s">
        <v>408</v>
      </c>
      <c r="B227" s="28" t="s">
        <v>265</v>
      </c>
      <c r="C227" s="28" t="s">
        <v>341</v>
      </c>
      <c r="D227" s="28" t="s">
        <v>85</v>
      </c>
      <c r="E227" s="28"/>
      <c r="F227" s="52">
        <f t="shared" si="24"/>
        <v>50</v>
      </c>
      <c r="G227" s="52">
        <f t="shared" si="24"/>
        <v>545.1</v>
      </c>
      <c r="H227" s="52">
        <f t="shared" si="24"/>
        <v>854.8</v>
      </c>
    </row>
    <row r="228" spans="1:8" s="21" customFormat="1" ht="15.75" outlineLevel="5" x14ac:dyDescent="0.2">
      <c r="A228" s="27" t="s">
        <v>410</v>
      </c>
      <c r="B228" s="28" t="s">
        <v>265</v>
      </c>
      <c r="C228" s="28" t="s">
        <v>341</v>
      </c>
      <c r="D228" s="28" t="s">
        <v>86</v>
      </c>
      <c r="E228" s="28"/>
      <c r="F228" s="52">
        <v>50</v>
      </c>
      <c r="G228" s="52">
        <v>545.1</v>
      </c>
      <c r="H228" s="52">
        <v>854.8</v>
      </c>
    </row>
    <row r="229" spans="1:8" s="21" customFormat="1" ht="31.5" outlineLevel="5" x14ac:dyDescent="0.2">
      <c r="A229" s="4" t="s">
        <v>461</v>
      </c>
      <c r="B229" s="5" t="s">
        <v>265</v>
      </c>
      <c r="C229" s="5" t="s">
        <v>460</v>
      </c>
      <c r="D229" s="5" t="s">
        <v>5</v>
      </c>
      <c r="E229" s="5"/>
      <c r="F229" s="51">
        <f t="shared" si="24"/>
        <v>12728.299489999999</v>
      </c>
      <c r="G229" s="51">
        <f t="shared" si="24"/>
        <v>0</v>
      </c>
      <c r="H229" s="51">
        <f t="shared" si="24"/>
        <v>0</v>
      </c>
    </row>
    <row r="230" spans="1:8" s="21" customFormat="1" ht="31.5" outlineLevel="5" x14ac:dyDescent="0.2">
      <c r="A230" s="27" t="s">
        <v>408</v>
      </c>
      <c r="B230" s="28" t="s">
        <v>265</v>
      </c>
      <c r="C230" s="28" t="s">
        <v>460</v>
      </c>
      <c r="D230" s="28" t="s">
        <v>85</v>
      </c>
      <c r="E230" s="28"/>
      <c r="F230" s="52">
        <f t="shared" si="24"/>
        <v>12728.299489999999</v>
      </c>
      <c r="G230" s="52">
        <f t="shared" si="24"/>
        <v>0</v>
      </c>
      <c r="H230" s="52">
        <f t="shared" si="24"/>
        <v>0</v>
      </c>
    </row>
    <row r="231" spans="1:8" s="21" customFormat="1" ht="15.75" outlineLevel="5" x14ac:dyDescent="0.2">
      <c r="A231" s="27" t="s">
        <v>410</v>
      </c>
      <c r="B231" s="28" t="s">
        <v>265</v>
      </c>
      <c r="C231" s="28" t="s">
        <v>460</v>
      </c>
      <c r="D231" s="28" t="s">
        <v>86</v>
      </c>
      <c r="E231" s="28"/>
      <c r="F231" s="52">
        <v>12728.299489999999</v>
      </c>
      <c r="G231" s="52">
        <v>0</v>
      </c>
      <c r="H231" s="52">
        <v>0</v>
      </c>
    </row>
    <row r="232" spans="1:8" s="21" customFormat="1" ht="31.5" outlineLevel="5" x14ac:dyDescent="0.2">
      <c r="A232" s="4" t="s">
        <v>482</v>
      </c>
      <c r="B232" s="5" t="s">
        <v>265</v>
      </c>
      <c r="C232" s="5" t="s">
        <v>483</v>
      </c>
      <c r="D232" s="5" t="s">
        <v>5</v>
      </c>
      <c r="E232" s="5"/>
      <c r="F232" s="51">
        <f t="shared" si="24"/>
        <v>3182.0765099999999</v>
      </c>
      <c r="G232" s="51">
        <f t="shared" si="24"/>
        <v>0</v>
      </c>
      <c r="H232" s="51">
        <f t="shared" si="24"/>
        <v>0</v>
      </c>
    </row>
    <row r="233" spans="1:8" s="21" customFormat="1" ht="31.5" outlineLevel="5" x14ac:dyDescent="0.2">
      <c r="A233" s="27" t="s">
        <v>408</v>
      </c>
      <c r="B233" s="28" t="s">
        <v>265</v>
      </c>
      <c r="C233" s="28" t="s">
        <v>483</v>
      </c>
      <c r="D233" s="28" t="s">
        <v>85</v>
      </c>
      <c r="E233" s="28"/>
      <c r="F233" s="52">
        <f t="shared" si="24"/>
        <v>3182.0765099999999</v>
      </c>
      <c r="G233" s="52">
        <f t="shared" si="24"/>
        <v>0</v>
      </c>
      <c r="H233" s="52">
        <f t="shared" si="24"/>
        <v>0</v>
      </c>
    </row>
    <row r="234" spans="1:8" s="21" customFormat="1" ht="15.75" outlineLevel="5" x14ac:dyDescent="0.2">
      <c r="A234" s="27" t="s">
        <v>410</v>
      </c>
      <c r="B234" s="28" t="s">
        <v>265</v>
      </c>
      <c r="C234" s="28" t="s">
        <v>483</v>
      </c>
      <c r="D234" s="28" t="s">
        <v>86</v>
      </c>
      <c r="E234" s="28"/>
      <c r="F234" s="52">
        <v>3182.0765099999999</v>
      </c>
      <c r="G234" s="52">
        <v>0</v>
      </c>
      <c r="H234" s="52">
        <v>0</v>
      </c>
    </row>
    <row r="235" spans="1:8" s="21" customFormat="1" ht="15.75" outlineLevel="6" x14ac:dyDescent="0.2">
      <c r="A235" s="19" t="s">
        <v>60</v>
      </c>
      <c r="B235" s="8" t="s">
        <v>59</v>
      </c>
      <c r="C235" s="8" t="s">
        <v>198</v>
      </c>
      <c r="D235" s="8" t="s">
        <v>5</v>
      </c>
      <c r="E235" s="8"/>
      <c r="F235" s="67">
        <f>F236</f>
        <v>48280.729999999996</v>
      </c>
      <c r="G235" s="67">
        <f>G236</f>
        <v>30241.3</v>
      </c>
      <c r="H235" s="67">
        <f>H236</f>
        <v>31430.6</v>
      </c>
    </row>
    <row r="236" spans="1:8" s="21" customFormat="1" ht="31.5" outlineLevel="6" x14ac:dyDescent="0.2">
      <c r="A236" s="7" t="s">
        <v>179</v>
      </c>
      <c r="B236" s="10" t="s">
        <v>59</v>
      </c>
      <c r="C236" s="10" t="s">
        <v>203</v>
      </c>
      <c r="D236" s="10" t="s">
        <v>5</v>
      </c>
      <c r="E236" s="10"/>
      <c r="F236" s="83">
        <f>F237+F240+F242+F245</f>
        <v>48280.729999999996</v>
      </c>
      <c r="G236" s="83">
        <f t="shared" ref="G236:H236" si="26">G237+G240+G242+G245</f>
        <v>30241.3</v>
      </c>
      <c r="H236" s="83">
        <f t="shared" si="26"/>
        <v>31430.6</v>
      </c>
    </row>
    <row r="237" spans="1:8" s="21" customFormat="1" ht="49.5" customHeight="1" outlineLevel="6" x14ac:dyDescent="0.2">
      <c r="A237" s="30" t="s">
        <v>285</v>
      </c>
      <c r="B237" s="17" t="s">
        <v>59</v>
      </c>
      <c r="C237" s="17" t="s">
        <v>305</v>
      </c>
      <c r="D237" s="17" t="s">
        <v>5</v>
      </c>
      <c r="E237" s="17"/>
      <c r="F237" s="50">
        <f t="shared" ref="F237:H238" si="27">F238</f>
        <v>0</v>
      </c>
      <c r="G237" s="50">
        <f t="shared" si="27"/>
        <v>30241.3</v>
      </c>
      <c r="H237" s="50">
        <f t="shared" si="27"/>
        <v>31430.6</v>
      </c>
    </row>
    <row r="238" spans="1:8" s="21" customFormat="1" ht="31.5" outlineLevel="6" x14ac:dyDescent="0.2">
      <c r="A238" s="4" t="s">
        <v>408</v>
      </c>
      <c r="B238" s="5" t="s">
        <v>59</v>
      </c>
      <c r="C238" s="5" t="s">
        <v>305</v>
      </c>
      <c r="D238" s="5" t="s">
        <v>85</v>
      </c>
      <c r="E238" s="5"/>
      <c r="F238" s="51">
        <f t="shared" si="27"/>
        <v>0</v>
      </c>
      <c r="G238" s="51">
        <f t="shared" si="27"/>
        <v>30241.3</v>
      </c>
      <c r="H238" s="51">
        <f t="shared" si="27"/>
        <v>31430.6</v>
      </c>
    </row>
    <row r="239" spans="1:8" s="21" customFormat="1" ht="15.75" outlineLevel="6" x14ac:dyDescent="0.2">
      <c r="A239" s="27" t="s">
        <v>410</v>
      </c>
      <c r="B239" s="28" t="s">
        <v>59</v>
      </c>
      <c r="C239" s="28" t="s">
        <v>305</v>
      </c>
      <c r="D239" s="28" t="s">
        <v>86</v>
      </c>
      <c r="E239" s="28"/>
      <c r="F239" s="82">
        <v>0</v>
      </c>
      <c r="G239" s="52">
        <v>30241.3</v>
      </c>
      <c r="H239" s="52">
        <v>31430.6</v>
      </c>
    </row>
    <row r="240" spans="1:8" s="21" customFormat="1" ht="63" outlineLevel="6" x14ac:dyDescent="0.2">
      <c r="A240" s="30" t="s">
        <v>174</v>
      </c>
      <c r="B240" s="17" t="s">
        <v>59</v>
      </c>
      <c r="C240" s="17" t="s">
        <v>306</v>
      </c>
      <c r="D240" s="17" t="s">
        <v>5</v>
      </c>
      <c r="E240" s="17"/>
      <c r="F240" s="50">
        <f>F241</f>
        <v>27697.599999999999</v>
      </c>
      <c r="G240" s="50">
        <f>G241</f>
        <v>0</v>
      </c>
      <c r="H240" s="50">
        <f>H241</f>
        <v>0</v>
      </c>
    </row>
    <row r="241" spans="1:8" s="21" customFormat="1" ht="15.75" outlineLevel="6" x14ac:dyDescent="0.2">
      <c r="A241" s="27" t="s">
        <v>100</v>
      </c>
      <c r="B241" s="28" t="s">
        <v>59</v>
      </c>
      <c r="C241" s="28" t="s">
        <v>306</v>
      </c>
      <c r="D241" s="28" t="s">
        <v>99</v>
      </c>
      <c r="E241" s="28"/>
      <c r="F241" s="82">
        <v>27697.599999999999</v>
      </c>
      <c r="G241" s="52">
        <v>0</v>
      </c>
      <c r="H241" s="52">
        <v>0</v>
      </c>
    </row>
    <row r="242" spans="1:8" s="21" customFormat="1" ht="63" outlineLevel="6" x14ac:dyDescent="0.25">
      <c r="A242" s="90" t="s">
        <v>492</v>
      </c>
      <c r="B242" s="17" t="s">
        <v>59</v>
      </c>
      <c r="C242" s="17" t="s">
        <v>493</v>
      </c>
      <c r="D242" s="17" t="s">
        <v>5</v>
      </c>
      <c r="E242" s="17"/>
      <c r="F242" s="50">
        <f>F243+F244</f>
        <v>19965.63</v>
      </c>
      <c r="G242" s="50">
        <f>G243+G244</f>
        <v>0</v>
      </c>
      <c r="H242" s="50">
        <f>H243+H244</f>
        <v>0</v>
      </c>
    </row>
    <row r="243" spans="1:8" s="21" customFormat="1" ht="31.5" outlineLevel="6" x14ac:dyDescent="0.2">
      <c r="A243" s="27" t="s">
        <v>494</v>
      </c>
      <c r="B243" s="28" t="s">
        <v>59</v>
      </c>
      <c r="C243" s="58" t="s">
        <v>493</v>
      </c>
      <c r="D243" s="28" t="s">
        <v>86</v>
      </c>
      <c r="E243" s="28"/>
      <c r="F243" s="52">
        <v>19965.63</v>
      </c>
      <c r="G243" s="52">
        <v>0</v>
      </c>
      <c r="H243" s="52">
        <v>0</v>
      </c>
    </row>
    <row r="244" spans="1:8" s="21" customFormat="1" ht="15.75" outlineLevel="6" x14ac:dyDescent="0.2">
      <c r="A244" s="27" t="s">
        <v>100</v>
      </c>
      <c r="B244" s="28" t="s">
        <v>59</v>
      </c>
      <c r="C244" s="58" t="s">
        <v>493</v>
      </c>
      <c r="D244" s="28" t="s">
        <v>99</v>
      </c>
      <c r="E244" s="28"/>
      <c r="F244" s="52">
        <v>0</v>
      </c>
      <c r="G244" s="52">
        <v>0</v>
      </c>
      <c r="H244" s="52">
        <v>0</v>
      </c>
    </row>
    <row r="245" spans="1:8" s="21" customFormat="1" ht="63" outlineLevel="6" x14ac:dyDescent="0.25">
      <c r="A245" s="90" t="s">
        <v>492</v>
      </c>
      <c r="B245" s="17" t="s">
        <v>59</v>
      </c>
      <c r="C245" s="17" t="s">
        <v>495</v>
      </c>
      <c r="D245" s="17" t="s">
        <v>5</v>
      </c>
      <c r="E245" s="17"/>
      <c r="F245" s="50">
        <f>F246+F247</f>
        <v>617.5</v>
      </c>
      <c r="G245" s="50">
        <f>G246+G247</f>
        <v>0</v>
      </c>
      <c r="H245" s="50">
        <f>H246+H247</f>
        <v>0</v>
      </c>
    </row>
    <row r="246" spans="1:8" s="21" customFormat="1" ht="31.5" outlineLevel="6" x14ac:dyDescent="0.2">
      <c r="A246" s="27" t="s">
        <v>494</v>
      </c>
      <c r="B246" s="91" t="s">
        <v>59</v>
      </c>
      <c r="C246" s="91" t="s">
        <v>495</v>
      </c>
      <c r="D246" s="91" t="s">
        <v>86</v>
      </c>
      <c r="E246" s="91"/>
      <c r="F246" s="52">
        <v>617.5</v>
      </c>
      <c r="G246" s="92">
        <v>0</v>
      </c>
      <c r="H246" s="92">
        <v>0</v>
      </c>
    </row>
    <row r="247" spans="1:8" s="21" customFormat="1" ht="15.75" outlineLevel="6" x14ac:dyDescent="0.2">
      <c r="A247" s="27" t="s">
        <v>100</v>
      </c>
      <c r="B247" s="28" t="s">
        <v>59</v>
      </c>
      <c r="C247" s="28" t="s">
        <v>495</v>
      </c>
      <c r="D247" s="28" t="s">
        <v>99</v>
      </c>
      <c r="E247" s="28"/>
      <c r="F247" s="52"/>
      <c r="G247" s="52">
        <v>0</v>
      </c>
      <c r="H247" s="52">
        <v>0</v>
      </c>
    </row>
    <row r="248" spans="1:8" s="21" customFormat="1" ht="15.75" outlineLevel="3" x14ac:dyDescent="0.2">
      <c r="A248" s="7" t="s">
        <v>33</v>
      </c>
      <c r="B248" s="8" t="s">
        <v>11</v>
      </c>
      <c r="C248" s="8" t="s">
        <v>198</v>
      </c>
      <c r="D248" s="8" t="s">
        <v>5</v>
      </c>
      <c r="E248" s="8"/>
      <c r="F248" s="67">
        <f>F249</f>
        <v>1100</v>
      </c>
      <c r="G248" s="67">
        <f t="shared" ref="G248:H248" si="28">G249</f>
        <v>250</v>
      </c>
      <c r="H248" s="67">
        <f t="shared" si="28"/>
        <v>250</v>
      </c>
    </row>
    <row r="249" spans="1:8" s="21" customFormat="1" ht="15.75" outlineLevel="5" x14ac:dyDescent="0.2">
      <c r="A249" s="12" t="s">
        <v>122</v>
      </c>
      <c r="B249" s="8" t="s">
        <v>11</v>
      </c>
      <c r="C249" s="8" t="s">
        <v>198</v>
      </c>
      <c r="D249" s="8" t="s">
        <v>5</v>
      </c>
      <c r="E249" s="8"/>
      <c r="F249" s="67">
        <f>F256+F250+F253</f>
        <v>1100</v>
      </c>
      <c r="G249" s="67">
        <f>G256+G250+G253</f>
        <v>250</v>
      </c>
      <c r="H249" s="67">
        <f>H256+H250+H253</f>
        <v>250</v>
      </c>
    </row>
    <row r="250" spans="1:8" s="21" customFormat="1" ht="31.5" outlineLevel="5" x14ac:dyDescent="0.2">
      <c r="A250" s="30" t="s">
        <v>386</v>
      </c>
      <c r="B250" s="17" t="s">
        <v>11</v>
      </c>
      <c r="C250" s="17" t="s">
        <v>204</v>
      </c>
      <c r="D250" s="17" t="s">
        <v>5</v>
      </c>
      <c r="E250" s="17"/>
      <c r="F250" s="50">
        <f t="shared" ref="F250:H251" si="29">F251</f>
        <v>100</v>
      </c>
      <c r="G250" s="50">
        <f t="shared" si="29"/>
        <v>50</v>
      </c>
      <c r="H250" s="50">
        <f t="shared" si="29"/>
        <v>50</v>
      </c>
    </row>
    <row r="251" spans="1:8" s="21" customFormat="1" ht="31.5" outlineLevel="5" x14ac:dyDescent="0.2">
      <c r="A251" s="4" t="s">
        <v>408</v>
      </c>
      <c r="B251" s="5" t="s">
        <v>11</v>
      </c>
      <c r="C251" s="5" t="s">
        <v>307</v>
      </c>
      <c r="D251" s="5" t="s">
        <v>85</v>
      </c>
      <c r="E251" s="5"/>
      <c r="F251" s="51">
        <f t="shared" si="29"/>
        <v>100</v>
      </c>
      <c r="G251" s="51">
        <f t="shared" si="29"/>
        <v>50</v>
      </c>
      <c r="H251" s="51">
        <f t="shared" si="29"/>
        <v>50</v>
      </c>
    </row>
    <row r="252" spans="1:8" s="21" customFormat="1" ht="15.75" outlineLevel="5" x14ac:dyDescent="0.2">
      <c r="A252" s="27" t="s">
        <v>410</v>
      </c>
      <c r="B252" s="28" t="s">
        <v>11</v>
      </c>
      <c r="C252" s="28" t="s">
        <v>307</v>
      </c>
      <c r="D252" s="28" t="s">
        <v>86</v>
      </c>
      <c r="E252" s="28"/>
      <c r="F252" s="52">
        <v>100</v>
      </c>
      <c r="G252" s="52">
        <v>50</v>
      </c>
      <c r="H252" s="52">
        <v>50</v>
      </c>
    </row>
    <row r="253" spans="1:8" s="21" customFormat="1" ht="31.5" outlineLevel="5" x14ac:dyDescent="0.2">
      <c r="A253" s="30" t="s">
        <v>429</v>
      </c>
      <c r="B253" s="17" t="s">
        <v>11</v>
      </c>
      <c r="C253" s="17" t="s">
        <v>430</v>
      </c>
      <c r="D253" s="17" t="s">
        <v>5</v>
      </c>
      <c r="E253" s="28"/>
      <c r="F253" s="50">
        <f t="shared" ref="F253:H254" si="30">F254</f>
        <v>300</v>
      </c>
      <c r="G253" s="50">
        <f t="shared" si="30"/>
        <v>100</v>
      </c>
      <c r="H253" s="50">
        <f t="shared" si="30"/>
        <v>100</v>
      </c>
    </row>
    <row r="254" spans="1:8" s="21" customFormat="1" ht="31.5" outlineLevel="5" x14ac:dyDescent="0.2">
      <c r="A254" s="4" t="s">
        <v>408</v>
      </c>
      <c r="B254" s="5" t="s">
        <v>11</v>
      </c>
      <c r="C254" s="5" t="s">
        <v>431</v>
      </c>
      <c r="D254" s="5" t="s">
        <v>85</v>
      </c>
      <c r="E254" s="28"/>
      <c r="F254" s="51">
        <f t="shared" si="30"/>
        <v>300</v>
      </c>
      <c r="G254" s="51">
        <f t="shared" si="30"/>
        <v>100</v>
      </c>
      <c r="H254" s="51">
        <f t="shared" si="30"/>
        <v>100</v>
      </c>
    </row>
    <row r="255" spans="1:8" s="21" customFormat="1" ht="16.5" customHeight="1" outlineLevel="5" x14ac:dyDescent="0.2">
      <c r="A255" s="32" t="s">
        <v>410</v>
      </c>
      <c r="B255" s="28" t="s">
        <v>11</v>
      </c>
      <c r="C255" s="28" t="s">
        <v>431</v>
      </c>
      <c r="D255" s="28" t="s">
        <v>86</v>
      </c>
      <c r="E255" s="28"/>
      <c r="F255" s="52">
        <v>300</v>
      </c>
      <c r="G255" s="52">
        <v>100</v>
      </c>
      <c r="H255" s="52">
        <v>100</v>
      </c>
    </row>
    <row r="256" spans="1:8" s="21" customFormat="1" ht="31.5" outlineLevel="5" x14ac:dyDescent="0.2">
      <c r="A256" s="30" t="s">
        <v>262</v>
      </c>
      <c r="B256" s="17" t="s">
        <v>11</v>
      </c>
      <c r="C256" s="17" t="s">
        <v>254</v>
      </c>
      <c r="D256" s="17" t="s">
        <v>5</v>
      </c>
      <c r="E256" s="28"/>
      <c r="F256" s="50">
        <f t="shared" ref="F256:H257" si="31">F257</f>
        <v>700</v>
      </c>
      <c r="G256" s="50">
        <f t="shared" si="31"/>
        <v>100</v>
      </c>
      <c r="H256" s="50">
        <f t="shared" si="31"/>
        <v>100</v>
      </c>
    </row>
    <row r="257" spans="1:8" s="21" customFormat="1" ht="31.5" outlineLevel="5" x14ac:dyDescent="0.2">
      <c r="A257" s="4" t="s">
        <v>408</v>
      </c>
      <c r="B257" s="5" t="s">
        <v>11</v>
      </c>
      <c r="C257" s="5" t="s">
        <v>297</v>
      </c>
      <c r="D257" s="5" t="s">
        <v>85</v>
      </c>
      <c r="E257" s="28"/>
      <c r="F257" s="51">
        <f t="shared" si="31"/>
        <v>700</v>
      </c>
      <c r="G257" s="51">
        <f t="shared" si="31"/>
        <v>100</v>
      </c>
      <c r="H257" s="51">
        <f t="shared" si="31"/>
        <v>100</v>
      </c>
    </row>
    <row r="258" spans="1:8" s="21" customFormat="1" ht="15.75" outlineLevel="5" x14ac:dyDescent="0.2">
      <c r="A258" s="27" t="s">
        <v>410</v>
      </c>
      <c r="B258" s="28" t="s">
        <v>11</v>
      </c>
      <c r="C258" s="28" t="s">
        <v>297</v>
      </c>
      <c r="D258" s="28" t="s">
        <v>86</v>
      </c>
      <c r="E258" s="28"/>
      <c r="F258" s="52">
        <v>700</v>
      </c>
      <c r="G258" s="52">
        <v>100</v>
      </c>
      <c r="H258" s="52">
        <v>100</v>
      </c>
    </row>
    <row r="259" spans="1:8" s="21" customFormat="1" ht="15.75" outlineLevel="6" x14ac:dyDescent="0.2">
      <c r="A259" s="14" t="s">
        <v>61</v>
      </c>
      <c r="B259" s="26" t="s">
        <v>52</v>
      </c>
      <c r="C259" s="26" t="s">
        <v>198</v>
      </c>
      <c r="D259" s="26" t="s">
        <v>5</v>
      </c>
      <c r="E259" s="26"/>
      <c r="F259" s="73">
        <f>F301+F260+F272</f>
        <v>88914.536349999995</v>
      </c>
      <c r="G259" s="73">
        <f>G301+G260+G272</f>
        <v>1551.6036200000001</v>
      </c>
      <c r="H259" s="73">
        <f>H301+H260+H272</f>
        <v>4351.6677600000003</v>
      </c>
    </row>
    <row r="260" spans="1:8" s="21" customFormat="1" ht="15.75" outlineLevel="6" x14ac:dyDescent="0.2">
      <c r="A260" s="39" t="s">
        <v>173</v>
      </c>
      <c r="B260" s="8" t="s">
        <v>172</v>
      </c>
      <c r="C260" s="8" t="s">
        <v>198</v>
      </c>
      <c r="D260" s="8" t="s">
        <v>5</v>
      </c>
      <c r="E260" s="8"/>
      <c r="F260" s="67">
        <f t="shared" ref="F260:H263" si="32">F261</f>
        <v>13033.6</v>
      </c>
      <c r="G260" s="67">
        <f t="shared" si="32"/>
        <v>100</v>
      </c>
      <c r="H260" s="67">
        <f t="shared" si="32"/>
        <v>100</v>
      </c>
    </row>
    <row r="261" spans="1:8" s="21" customFormat="1" ht="15.75" outlineLevel="6" x14ac:dyDescent="0.2">
      <c r="A261" s="12" t="s">
        <v>122</v>
      </c>
      <c r="B261" s="10" t="s">
        <v>172</v>
      </c>
      <c r="C261" s="10" t="s">
        <v>198</v>
      </c>
      <c r="D261" s="10" t="s">
        <v>5</v>
      </c>
      <c r="E261" s="10"/>
      <c r="F261" s="11">
        <f>F262+F268</f>
        <v>13033.6</v>
      </c>
      <c r="G261" s="11">
        <f t="shared" ref="G261:H261" si="33">G262+G268</f>
        <v>100</v>
      </c>
      <c r="H261" s="11">
        <f t="shared" si="33"/>
        <v>100</v>
      </c>
    </row>
    <row r="262" spans="1:8" s="21" customFormat="1" ht="31.5" outlineLevel="6" x14ac:dyDescent="0.2">
      <c r="A262" s="37" t="s">
        <v>263</v>
      </c>
      <c r="B262" s="35" t="s">
        <v>172</v>
      </c>
      <c r="C262" s="35" t="s">
        <v>255</v>
      </c>
      <c r="D262" s="35" t="s">
        <v>5</v>
      </c>
      <c r="E262" s="35"/>
      <c r="F262" s="36">
        <f t="shared" si="32"/>
        <v>4000</v>
      </c>
      <c r="G262" s="36">
        <f t="shared" si="32"/>
        <v>100</v>
      </c>
      <c r="H262" s="36">
        <f t="shared" si="32"/>
        <v>100</v>
      </c>
    </row>
    <row r="263" spans="1:8" s="21" customFormat="1" ht="33.75" customHeight="1" outlineLevel="6" x14ac:dyDescent="0.2">
      <c r="A263" s="4" t="s">
        <v>256</v>
      </c>
      <c r="B263" s="5" t="s">
        <v>172</v>
      </c>
      <c r="C263" s="5" t="s">
        <v>308</v>
      </c>
      <c r="D263" s="5" t="s">
        <v>5</v>
      </c>
      <c r="E263" s="10"/>
      <c r="F263" s="6">
        <f t="shared" si="32"/>
        <v>4000</v>
      </c>
      <c r="G263" s="6">
        <f t="shared" si="32"/>
        <v>100</v>
      </c>
      <c r="H263" s="6">
        <f t="shared" si="32"/>
        <v>100</v>
      </c>
    </row>
    <row r="264" spans="1:8" s="21" customFormat="1" ht="31.5" outlineLevel="6" x14ac:dyDescent="0.2">
      <c r="A264" s="27" t="s">
        <v>408</v>
      </c>
      <c r="B264" s="28" t="s">
        <v>172</v>
      </c>
      <c r="C264" s="28" t="s">
        <v>308</v>
      </c>
      <c r="D264" s="28" t="s">
        <v>85</v>
      </c>
      <c r="E264" s="10"/>
      <c r="F264" s="29">
        <f>F267+F266+F265</f>
        <v>4000</v>
      </c>
      <c r="G264" s="29">
        <f t="shared" ref="G264:H264" si="34">G267+G266+G265</f>
        <v>100</v>
      </c>
      <c r="H264" s="29">
        <f t="shared" si="34"/>
        <v>100</v>
      </c>
    </row>
    <row r="265" spans="1:8" s="21" customFormat="1" ht="31.5" outlineLevel="6" x14ac:dyDescent="0.2">
      <c r="A265" s="27" t="s">
        <v>409</v>
      </c>
      <c r="B265" s="28" t="s">
        <v>172</v>
      </c>
      <c r="C265" s="28" t="s">
        <v>308</v>
      </c>
      <c r="D265" s="28" t="s">
        <v>244</v>
      </c>
      <c r="E265" s="10"/>
      <c r="F265" s="29">
        <v>0</v>
      </c>
      <c r="G265" s="29">
        <v>0</v>
      </c>
      <c r="H265" s="29">
        <v>0</v>
      </c>
    </row>
    <row r="266" spans="1:8" s="21" customFormat="1" ht="15.75" outlineLevel="6" x14ac:dyDescent="0.2">
      <c r="A266" s="27" t="s">
        <v>410</v>
      </c>
      <c r="B266" s="28" t="s">
        <v>172</v>
      </c>
      <c r="C266" s="28" t="s">
        <v>308</v>
      </c>
      <c r="D266" s="28" t="s">
        <v>86</v>
      </c>
      <c r="E266" s="10"/>
      <c r="F266" s="29">
        <v>3100</v>
      </c>
      <c r="G266" s="29">
        <v>0</v>
      </c>
      <c r="H266" s="29">
        <v>0</v>
      </c>
    </row>
    <row r="267" spans="1:8" s="21" customFormat="1" ht="15.75" outlineLevel="6" x14ac:dyDescent="0.2">
      <c r="A267" s="27" t="s">
        <v>357</v>
      </c>
      <c r="B267" s="28" t="s">
        <v>172</v>
      </c>
      <c r="C267" s="28" t="s">
        <v>308</v>
      </c>
      <c r="D267" s="28" t="s">
        <v>356</v>
      </c>
      <c r="E267" s="10"/>
      <c r="F267" s="29">
        <v>900</v>
      </c>
      <c r="G267" s="29">
        <v>100</v>
      </c>
      <c r="H267" s="29">
        <v>100</v>
      </c>
    </row>
    <row r="268" spans="1:8" s="21" customFormat="1" ht="63" outlineLevel="6" x14ac:dyDescent="0.2">
      <c r="A268" s="4" t="s">
        <v>446</v>
      </c>
      <c r="B268" s="5" t="s">
        <v>172</v>
      </c>
      <c r="C268" s="5" t="s">
        <v>445</v>
      </c>
      <c r="D268" s="5" t="s">
        <v>5</v>
      </c>
      <c r="E268" s="10"/>
      <c r="F268" s="6">
        <f t="shared" ref="F268:H268" si="35">F269</f>
        <v>9033.6</v>
      </c>
      <c r="G268" s="6">
        <f t="shared" si="35"/>
        <v>0</v>
      </c>
      <c r="H268" s="6">
        <f t="shared" si="35"/>
        <v>0</v>
      </c>
    </row>
    <row r="269" spans="1:8" s="21" customFormat="1" ht="31.5" outlineLevel="6" x14ac:dyDescent="0.2">
      <c r="A269" s="27" t="s">
        <v>408</v>
      </c>
      <c r="B269" s="28" t="s">
        <v>172</v>
      </c>
      <c r="C269" s="28" t="s">
        <v>445</v>
      </c>
      <c r="D269" s="28" t="s">
        <v>85</v>
      </c>
      <c r="E269" s="10"/>
      <c r="F269" s="29">
        <f>F270+F271</f>
        <v>9033.6</v>
      </c>
      <c r="G269" s="29">
        <f t="shared" ref="G269:H269" si="36">G270+G271</f>
        <v>0</v>
      </c>
      <c r="H269" s="29">
        <f t="shared" si="36"/>
        <v>0</v>
      </c>
    </row>
    <row r="270" spans="1:8" s="21" customFormat="1" ht="31.5" outlineLevel="6" x14ac:dyDescent="0.2">
      <c r="A270" s="27" t="s">
        <v>409</v>
      </c>
      <c r="B270" s="28" t="s">
        <v>172</v>
      </c>
      <c r="C270" s="28" t="s">
        <v>445</v>
      </c>
      <c r="D270" s="28" t="s">
        <v>244</v>
      </c>
      <c r="E270" s="10"/>
      <c r="F270" s="29">
        <v>9033.6</v>
      </c>
      <c r="G270" s="29">
        <v>0</v>
      </c>
      <c r="H270" s="29">
        <v>0</v>
      </c>
    </row>
    <row r="271" spans="1:8" s="21" customFormat="1" ht="15.75" outlineLevel="6" x14ac:dyDescent="0.2">
      <c r="A271" s="27" t="s">
        <v>410</v>
      </c>
      <c r="B271" s="28" t="s">
        <v>172</v>
      </c>
      <c r="C271" s="28" t="s">
        <v>445</v>
      </c>
      <c r="D271" s="28" t="s">
        <v>86</v>
      </c>
      <c r="E271" s="10"/>
      <c r="F271" s="29">
        <v>0</v>
      </c>
      <c r="G271" s="29">
        <v>0</v>
      </c>
      <c r="H271" s="29">
        <v>0</v>
      </c>
    </row>
    <row r="272" spans="1:8" s="21" customFormat="1" ht="15.75" outlineLevel="6" x14ac:dyDescent="0.2">
      <c r="A272" s="39" t="s">
        <v>191</v>
      </c>
      <c r="B272" s="8" t="s">
        <v>192</v>
      </c>
      <c r="C272" s="8" t="s">
        <v>198</v>
      </c>
      <c r="D272" s="8" t="s">
        <v>5</v>
      </c>
      <c r="E272" s="28"/>
      <c r="F272" s="49">
        <f>F273</f>
        <v>74679.394409999994</v>
      </c>
      <c r="G272" s="49">
        <f t="shared" ref="G272:H272" si="37">G273</f>
        <v>250</v>
      </c>
      <c r="H272" s="49">
        <f t="shared" si="37"/>
        <v>3050</v>
      </c>
    </row>
    <row r="273" spans="1:8" s="21" customFormat="1" ht="15.75" outlineLevel="6" x14ac:dyDescent="0.2">
      <c r="A273" s="12" t="s">
        <v>125</v>
      </c>
      <c r="B273" s="8" t="s">
        <v>192</v>
      </c>
      <c r="C273" s="8" t="s">
        <v>198</v>
      </c>
      <c r="D273" s="8" t="s">
        <v>5</v>
      </c>
      <c r="E273" s="28"/>
      <c r="F273" s="67">
        <f>F281+F298+F274</f>
        <v>74679.394409999994</v>
      </c>
      <c r="G273" s="67">
        <f>G281+G298+G274</f>
        <v>250</v>
      </c>
      <c r="H273" s="67">
        <f t="shared" ref="H273" si="38">H281+H298+H274</f>
        <v>3050</v>
      </c>
    </row>
    <row r="274" spans="1:8" s="21" customFormat="1" ht="31.5" outlineLevel="6" x14ac:dyDescent="0.2">
      <c r="A274" s="30" t="s">
        <v>429</v>
      </c>
      <c r="B274" s="17" t="s">
        <v>192</v>
      </c>
      <c r="C274" s="17" t="s">
        <v>430</v>
      </c>
      <c r="D274" s="17" t="s">
        <v>5</v>
      </c>
      <c r="E274" s="17"/>
      <c r="F274" s="50">
        <f>F275+F278</f>
        <v>55556.828169999993</v>
      </c>
      <c r="G274" s="50">
        <f t="shared" ref="G274:H274" si="39">G275+G278</f>
        <v>0</v>
      </c>
      <c r="H274" s="50">
        <f t="shared" si="39"/>
        <v>0</v>
      </c>
    </row>
    <row r="275" spans="1:8" s="21" customFormat="1" ht="47.25" outlineLevel="6" x14ac:dyDescent="0.2">
      <c r="A275" s="4" t="s">
        <v>466</v>
      </c>
      <c r="B275" s="5" t="s">
        <v>192</v>
      </c>
      <c r="C275" s="5" t="s">
        <v>467</v>
      </c>
      <c r="D275" s="5" t="s">
        <v>5</v>
      </c>
      <c r="E275" s="5"/>
      <c r="F275" s="85">
        <f>F276</f>
        <v>54441.558169999997</v>
      </c>
      <c r="G275" s="85">
        <f t="shared" ref="G275:H276" si="40">G276</f>
        <v>0</v>
      </c>
      <c r="H275" s="85">
        <f t="shared" si="40"/>
        <v>0</v>
      </c>
    </row>
    <row r="276" spans="1:8" s="21" customFormat="1" ht="15.75" outlineLevel="6" x14ac:dyDescent="0.2">
      <c r="A276" s="27" t="s">
        <v>250</v>
      </c>
      <c r="B276" s="58" t="s">
        <v>192</v>
      </c>
      <c r="C276" s="58" t="s">
        <v>467</v>
      </c>
      <c r="D276" s="58" t="s">
        <v>249</v>
      </c>
      <c r="E276" s="58"/>
      <c r="F276" s="89">
        <f>F277</f>
        <v>54441.558169999997</v>
      </c>
      <c r="G276" s="89">
        <f t="shared" si="40"/>
        <v>0</v>
      </c>
      <c r="H276" s="89">
        <f t="shared" si="40"/>
        <v>0</v>
      </c>
    </row>
    <row r="277" spans="1:8" s="21" customFormat="1" ht="30" customHeight="1" outlineLevel="6" x14ac:dyDescent="0.2">
      <c r="A277" s="27" t="s">
        <v>414</v>
      </c>
      <c r="B277" s="58" t="s">
        <v>192</v>
      </c>
      <c r="C277" s="58" t="s">
        <v>467</v>
      </c>
      <c r="D277" s="58" t="s">
        <v>248</v>
      </c>
      <c r="E277" s="58"/>
      <c r="F277" s="89">
        <v>54441.558169999997</v>
      </c>
      <c r="G277" s="89">
        <v>0</v>
      </c>
      <c r="H277" s="89">
        <v>0</v>
      </c>
    </row>
    <row r="278" spans="1:8" s="21" customFormat="1" ht="48.75" customHeight="1" outlineLevel="6" x14ac:dyDescent="0.2">
      <c r="A278" s="4" t="s">
        <v>469</v>
      </c>
      <c r="B278" s="5" t="s">
        <v>192</v>
      </c>
      <c r="C278" s="5" t="s">
        <v>468</v>
      </c>
      <c r="D278" s="5" t="s">
        <v>5</v>
      </c>
      <c r="E278" s="58"/>
      <c r="F278" s="85">
        <f>F279</f>
        <v>1115.27</v>
      </c>
      <c r="G278" s="85">
        <f t="shared" ref="G278:H279" si="41">G279</f>
        <v>0</v>
      </c>
      <c r="H278" s="85">
        <f t="shared" si="41"/>
        <v>0</v>
      </c>
    </row>
    <row r="279" spans="1:8" s="21" customFormat="1" ht="30" customHeight="1" outlineLevel="6" x14ac:dyDescent="0.2">
      <c r="A279" s="27" t="s">
        <v>250</v>
      </c>
      <c r="B279" s="58" t="s">
        <v>192</v>
      </c>
      <c r="C279" s="58" t="s">
        <v>468</v>
      </c>
      <c r="D279" s="58" t="s">
        <v>249</v>
      </c>
      <c r="E279" s="58"/>
      <c r="F279" s="89">
        <f>F280</f>
        <v>1115.27</v>
      </c>
      <c r="G279" s="89">
        <f t="shared" si="41"/>
        <v>0</v>
      </c>
      <c r="H279" s="89">
        <f t="shared" si="41"/>
        <v>0</v>
      </c>
    </row>
    <row r="280" spans="1:8" s="21" customFormat="1" ht="30" customHeight="1" outlineLevel="6" x14ac:dyDescent="0.2">
      <c r="A280" s="27" t="s">
        <v>414</v>
      </c>
      <c r="B280" s="58" t="s">
        <v>192</v>
      </c>
      <c r="C280" s="58" t="s">
        <v>468</v>
      </c>
      <c r="D280" s="58" t="s">
        <v>248</v>
      </c>
      <c r="E280" s="58"/>
      <c r="F280" s="89">
        <v>1115.27</v>
      </c>
      <c r="G280" s="89">
        <v>0</v>
      </c>
      <c r="H280" s="89">
        <v>0</v>
      </c>
    </row>
    <row r="281" spans="1:8" s="21" customFormat="1" ht="31.5" outlineLevel="6" x14ac:dyDescent="0.2">
      <c r="A281" s="30" t="s">
        <v>180</v>
      </c>
      <c r="B281" s="17" t="s">
        <v>192</v>
      </c>
      <c r="C281" s="17" t="s">
        <v>205</v>
      </c>
      <c r="D281" s="17" t="s">
        <v>5</v>
      </c>
      <c r="E281" s="17"/>
      <c r="F281" s="50">
        <f>F282+F292+F295+F286+F289</f>
        <v>19022.56624</v>
      </c>
      <c r="G281" s="50">
        <f t="shared" ref="G281:H281" si="42">G282+G292+G295+G286+G289</f>
        <v>200</v>
      </c>
      <c r="H281" s="50">
        <f t="shared" si="42"/>
        <v>3000</v>
      </c>
    </row>
    <row r="282" spans="1:8" s="21" customFormat="1" ht="47.25" outlineLevel="6" x14ac:dyDescent="0.2">
      <c r="A282" s="4" t="s">
        <v>170</v>
      </c>
      <c r="B282" s="5" t="s">
        <v>192</v>
      </c>
      <c r="C282" s="5" t="s">
        <v>309</v>
      </c>
      <c r="D282" s="5" t="s">
        <v>5</v>
      </c>
      <c r="E282" s="5"/>
      <c r="F282" s="85">
        <f>F283</f>
        <v>2504.4560000000001</v>
      </c>
      <c r="G282" s="85">
        <f>G283</f>
        <v>200</v>
      </c>
      <c r="H282" s="85">
        <f>H283</f>
        <v>3000</v>
      </c>
    </row>
    <row r="283" spans="1:8" s="21" customFormat="1" ht="31.5" outlineLevel="6" x14ac:dyDescent="0.2">
      <c r="A283" s="27" t="s">
        <v>408</v>
      </c>
      <c r="B283" s="28" t="s">
        <v>192</v>
      </c>
      <c r="C283" s="28" t="s">
        <v>309</v>
      </c>
      <c r="D283" s="28" t="s">
        <v>85</v>
      </c>
      <c r="E283" s="28"/>
      <c r="F283" s="52">
        <f>F285+F284</f>
        <v>2504.4560000000001</v>
      </c>
      <c r="G283" s="52">
        <f>G285+G284</f>
        <v>200</v>
      </c>
      <c r="H283" s="52">
        <f>H285+H284</f>
        <v>3000</v>
      </c>
    </row>
    <row r="284" spans="1:8" s="21" customFormat="1" ht="31.5" outlineLevel="6" x14ac:dyDescent="0.2">
      <c r="A284" s="27" t="s">
        <v>409</v>
      </c>
      <c r="B284" s="28" t="s">
        <v>192</v>
      </c>
      <c r="C284" s="28" t="s">
        <v>309</v>
      </c>
      <c r="D284" s="28" t="s">
        <v>244</v>
      </c>
      <c r="E284" s="28"/>
      <c r="F284" s="52">
        <v>2504.4560000000001</v>
      </c>
      <c r="G284" s="52">
        <v>200</v>
      </c>
      <c r="H284" s="52">
        <v>3000</v>
      </c>
    </row>
    <row r="285" spans="1:8" s="21" customFormat="1" ht="18" customHeight="1" outlineLevel="6" x14ac:dyDescent="0.2">
      <c r="A285" s="27" t="s">
        <v>410</v>
      </c>
      <c r="B285" s="28" t="s">
        <v>192</v>
      </c>
      <c r="C285" s="28" t="s">
        <v>309</v>
      </c>
      <c r="D285" s="28" t="s">
        <v>86</v>
      </c>
      <c r="E285" s="28"/>
      <c r="F285" s="52">
        <v>0</v>
      </c>
      <c r="G285" s="52">
        <v>0</v>
      </c>
      <c r="H285" s="52">
        <v>0</v>
      </c>
    </row>
    <row r="286" spans="1:8" s="21" customFormat="1" ht="33" customHeight="1" outlineLevel="6" x14ac:dyDescent="0.2">
      <c r="A286" s="4" t="s">
        <v>463</v>
      </c>
      <c r="B286" s="5" t="s">
        <v>192</v>
      </c>
      <c r="C286" s="5" t="s">
        <v>462</v>
      </c>
      <c r="D286" s="5" t="s">
        <v>5</v>
      </c>
      <c r="E286" s="5"/>
      <c r="F286" s="85">
        <f>F287</f>
        <v>9581.66</v>
      </c>
      <c r="G286" s="85">
        <f>G287</f>
        <v>0</v>
      </c>
      <c r="H286" s="85">
        <f>H287</f>
        <v>0</v>
      </c>
    </row>
    <row r="287" spans="1:8" s="21" customFormat="1" ht="33" customHeight="1" outlineLevel="6" x14ac:dyDescent="0.2">
      <c r="A287" s="27" t="s">
        <v>250</v>
      </c>
      <c r="B287" s="28" t="s">
        <v>192</v>
      </c>
      <c r="C287" s="28" t="s">
        <v>462</v>
      </c>
      <c r="D287" s="28" t="s">
        <v>249</v>
      </c>
      <c r="E287" s="28"/>
      <c r="F287" s="52">
        <f>F288</f>
        <v>9581.66</v>
      </c>
      <c r="G287" s="52">
        <f t="shared" ref="G287:H287" si="43">G288</f>
        <v>0</v>
      </c>
      <c r="H287" s="52">
        <f t="shared" si="43"/>
        <v>0</v>
      </c>
    </row>
    <row r="288" spans="1:8" s="21" customFormat="1" ht="16.5" customHeight="1" outlineLevel="6" x14ac:dyDescent="0.2">
      <c r="A288" s="27" t="s">
        <v>414</v>
      </c>
      <c r="B288" s="28" t="s">
        <v>192</v>
      </c>
      <c r="C288" s="28" t="s">
        <v>462</v>
      </c>
      <c r="D288" s="28" t="s">
        <v>248</v>
      </c>
      <c r="E288" s="28"/>
      <c r="F288" s="52">
        <v>9581.66</v>
      </c>
      <c r="G288" s="52">
        <v>0</v>
      </c>
      <c r="H288" s="52">
        <v>0</v>
      </c>
    </row>
    <row r="289" spans="1:8" s="21" customFormat="1" ht="49.5" customHeight="1" outlineLevel="6" x14ac:dyDescent="0.2">
      <c r="A289" s="4" t="s">
        <v>465</v>
      </c>
      <c r="B289" s="5" t="s">
        <v>192</v>
      </c>
      <c r="C289" s="5" t="s">
        <v>464</v>
      </c>
      <c r="D289" s="5" t="s">
        <v>5</v>
      </c>
      <c r="E289" s="5"/>
      <c r="F289" s="85">
        <f t="shared" ref="F289:H290" si="44">F290</f>
        <v>296.33999999999997</v>
      </c>
      <c r="G289" s="85">
        <f t="shared" si="44"/>
        <v>0</v>
      </c>
      <c r="H289" s="85">
        <f t="shared" si="44"/>
        <v>0</v>
      </c>
    </row>
    <row r="290" spans="1:8" s="21" customFormat="1" ht="16.5" customHeight="1" outlineLevel="6" x14ac:dyDescent="0.2">
      <c r="A290" s="59" t="s">
        <v>250</v>
      </c>
      <c r="B290" s="28" t="s">
        <v>192</v>
      </c>
      <c r="C290" s="28" t="s">
        <v>464</v>
      </c>
      <c r="D290" s="28" t="s">
        <v>249</v>
      </c>
      <c r="E290" s="28"/>
      <c r="F290" s="52">
        <f t="shared" si="44"/>
        <v>296.33999999999997</v>
      </c>
      <c r="G290" s="52">
        <f t="shared" si="44"/>
        <v>0</v>
      </c>
      <c r="H290" s="52">
        <f t="shared" si="44"/>
        <v>0</v>
      </c>
    </row>
    <row r="291" spans="1:8" s="21" customFormat="1" ht="16.5" customHeight="1" outlineLevel="6" x14ac:dyDescent="0.2">
      <c r="A291" s="27" t="s">
        <v>414</v>
      </c>
      <c r="B291" s="28" t="s">
        <v>192</v>
      </c>
      <c r="C291" s="28" t="s">
        <v>464</v>
      </c>
      <c r="D291" s="28" t="s">
        <v>248</v>
      </c>
      <c r="E291" s="28"/>
      <c r="F291" s="52">
        <v>296.33999999999997</v>
      </c>
      <c r="G291" s="52">
        <v>0</v>
      </c>
      <c r="H291" s="52">
        <v>0</v>
      </c>
    </row>
    <row r="292" spans="1:8" s="21" customFormat="1" ht="15.75" outlineLevel="6" x14ac:dyDescent="0.2">
      <c r="A292" s="4" t="s">
        <v>270</v>
      </c>
      <c r="B292" s="5" t="s">
        <v>192</v>
      </c>
      <c r="C292" s="5" t="s">
        <v>269</v>
      </c>
      <c r="D292" s="5" t="s">
        <v>5</v>
      </c>
      <c r="E292" s="5"/>
      <c r="F292" s="85">
        <f t="shared" ref="F292:H293" si="45">F293</f>
        <v>6440.9062400000003</v>
      </c>
      <c r="G292" s="85">
        <f t="shared" si="45"/>
        <v>0</v>
      </c>
      <c r="H292" s="85">
        <f t="shared" si="45"/>
        <v>0</v>
      </c>
    </row>
    <row r="293" spans="1:8" s="21" customFormat="1" ht="31.5" outlineLevel="6" x14ac:dyDescent="0.2">
      <c r="A293" s="59" t="s">
        <v>408</v>
      </c>
      <c r="B293" s="28" t="s">
        <v>192</v>
      </c>
      <c r="C293" s="28" t="s">
        <v>269</v>
      </c>
      <c r="D293" s="28" t="s">
        <v>85</v>
      </c>
      <c r="E293" s="28"/>
      <c r="F293" s="52">
        <f t="shared" si="45"/>
        <v>6440.9062400000003</v>
      </c>
      <c r="G293" s="52">
        <f t="shared" si="45"/>
        <v>0</v>
      </c>
      <c r="H293" s="52">
        <f t="shared" si="45"/>
        <v>0</v>
      </c>
    </row>
    <row r="294" spans="1:8" s="21" customFormat="1" ht="15.75" outlineLevel="6" x14ac:dyDescent="0.2">
      <c r="A294" s="27" t="s">
        <v>410</v>
      </c>
      <c r="B294" s="28" t="s">
        <v>192</v>
      </c>
      <c r="C294" s="28" t="s">
        <v>269</v>
      </c>
      <c r="D294" s="28" t="s">
        <v>86</v>
      </c>
      <c r="E294" s="28"/>
      <c r="F294" s="52">
        <v>6440.9062400000003</v>
      </c>
      <c r="G294" s="52">
        <v>0</v>
      </c>
      <c r="H294" s="52">
        <v>0</v>
      </c>
    </row>
    <row r="295" spans="1:8" s="21" customFormat="1" ht="31.5" outlineLevel="6" x14ac:dyDescent="0.2">
      <c r="A295" s="4" t="s">
        <v>276</v>
      </c>
      <c r="B295" s="5" t="s">
        <v>192</v>
      </c>
      <c r="C295" s="5" t="s">
        <v>275</v>
      </c>
      <c r="D295" s="5" t="s">
        <v>5</v>
      </c>
      <c r="E295" s="5"/>
      <c r="F295" s="85">
        <f t="shared" ref="F295:H296" si="46">F296</f>
        <v>199.20400000000001</v>
      </c>
      <c r="G295" s="51">
        <f t="shared" si="46"/>
        <v>0</v>
      </c>
      <c r="H295" s="51">
        <f t="shared" si="46"/>
        <v>0</v>
      </c>
    </row>
    <row r="296" spans="1:8" s="21" customFormat="1" ht="31.5" outlineLevel="6" x14ac:dyDescent="0.2">
      <c r="A296" s="59" t="s">
        <v>408</v>
      </c>
      <c r="B296" s="28" t="s">
        <v>192</v>
      </c>
      <c r="C296" s="28" t="s">
        <v>275</v>
      </c>
      <c r="D296" s="28" t="s">
        <v>85</v>
      </c>
      <c r="E296" s="28"/>
      <c r="F296" s="52">
        <f t="shared" si="46"/>
        <v>199.20400000000001</v>
      </c>
      <c r="G296" s="52">
        <f t="shared" si="46"/>
        <v>0</v>
      </c>
      <c r="H296" s="52">
        <f t="shared" si="46"/>
        <v>0</v>
      </c>
    </row>
    <row r="297" spans="1:8" s="21" customFormat="1" ht="15.75" outlineLevel="6" x14ac:dyDescent="0.2">
      <c r="A297" s="27" t="s">
        <v>410</v>
      </c>
      <c r="B297" s="28" t="s">
        <v>192</v>
      </c>
      <c r="C297" s="28" t="s">
        <v>275</v>
      </c>
      <c r="D297" s="28" t="s">
        <v>86</v>
      </c>
      <c r="E297" s="28"/>
      <c r="F297" s="52">
        <v>199.20400000000001</v>
      </c>
      <c r="G297" s="52">
        <v>0</v>
      </c>
      <c r="H297" s="52">
        <v>0</v>
      </c>
    </row>
    <row r="298" spans="1:8" s="21" customFormat="1" ht="31.5" outlineLevel="6" x14ac:dyDescent="0.2">
      <c r="A298" s="30" t="s">
        <v>262</v>
      </c>
      <c r="B298" s="17" t="s">
        <v>192</v>
      </c>
      <c r="C298" s="17" t="s">
        <v>254</v>
      </c>
      <c r="D298" s="17" t="s">
        <v>5</v>
      </c>
      <c r="E298" s="17"/>
      <c r="F298" s="50">
        <f t="shared" ref="F298:H299" si="47">F299</f>
        <v>100</v>
      </c>
      <c r="G298" s="50">
        <f t="shared" si="47"/>
        <v>50</v>
      </c>
      <c r="H298" s="50">
        <f t="shared" si="47"/>
        <v>50</v>
      </c>
    </row>
    <row r="299" spans="1:8" s="21" customFormat="1" ht="31.5" outlineLevel="6" x14ac:dyDescent="0.2">
      <c r="A299" s="4" t="s">
        <v>408</v>
      </c>
      <c r="B299" s="5" t="s">
        <v>192</v>
      </c>
      <c r="C299" s="5" t="s">
        <v>297</v>
      </c>
      <c r="D299" s="5" t="s">
        <v>85</v>
      </c>
      <c r="E299" s="5"/>
      <c r="F299" s="51">
        <f t="shared" si="47"/>
        <v>100</v>
      </c>
      <c r="G299" s="51">
        <f t="shared" si="47"/>
        <v>50</v>
      </c>
      <c r="H299" s="51">
        <f t="shared" si="47"/>
        <v>50</v>
      </c>
    </row>
    <row r="300" spans="1:8" s="21" customFormat="1" ht="15.75" outlineLevel="6" x14ac:dyDescent="0.2">
      <c r="A300" s="27" t="s">
        <v>357</v>
      </c>
      <c r="B300" s="28" t="s">
        <v>192</v>
      </c>
      <c r="C300" s="28" t="s">
        <v>297</v>
      </c>
      <c r="D300" s="28" t="s">
        <v>356</v>
      </c>
      <c r="E300" s="28"/>
      <c r="F300" s="52">
        <v>100</v>
      </c>
      <c r="G300" s="52">
        <v>50</v>
      </c>
      <c r="H300" s="52">
        <v>50</v>
      </c>
    </row>
    <row r="301" spans="1:8" s="21" customFormat="1" ht="17.25" customHeight="1" outlineLevel="3" x14ac:dyDescent="0.2">
      <c r="A301" s="7" t="s">
        <v>34</v>
      </c>
      <c r="B301" s="8" t="s">
        <v>12</v>
      </c>
      <c r="C301" s="8" t="s">
        <v>198</v>
      </c>
      <c r="D301" s="8" t="s">
        <v>5</v>
      </c>
      <c r="E301" s="8"/>
      <c r="F301" s="67">
        <f>+F302</f>
        <v>1201.5419400000001</v>
      </c>
      <c r="G301" s="67">
        <f>+G302</f>
        <v>1201.6036200000001</v>
      </c>
      <c r="H301" s="67">
        <f>+H302</f>
        <v>1201.66776</v>
      </c>
    </row>
    <row r="302" spans="1:8" s="21" customFormat="1" ht="17.25" customHeight="1" outlineLevel="3" x14ac:dyDescent="0.2">
      <c r="A302" s="19" t="s">
        <v>114</v>
      </c>
      <c r="B302" s="8" t="s">
        <v>12</v>
      </c>
      <c r="C302" s="8" t="s">
        <v>199</v>
      </c>
      <c r="D302" s="8" t="s">
        <v>5</v>
      </c>
      <c r="E302" s="8"/>
      <c r="F302" s="49">
        <f>F303</f>
        <v>1201.5419400000001</v>
      </c>
      <c r="G302" s="49">
        <f>G303</f>
        <v>1201.6036200000001</v>
      </c>
      <c r="H302" s="49">
        <f>H303</f>
        <v>1201.66776</v>
      </c>
    </row>
    <row r="303" spans="1:8" s="21" customFormat="1" ht="17.25" customHeight="1" outlineLevel="3" x14ac:dyDescent="0.2">
      <c r="A303" s="19" t="s">
        <v>116</v>
      </c>
      <c r="B303" s="8" t="s">
        <v>12</v>
      </c>
      <c r="C303" s="8" t="s">
        <v>286</v>
      </c>
      <c r="D303" s="8" t="s">
        <v>5</v>
      </c>
      <c r="E303" s="8"/>
      <c r="F303" s="49">
        <f>F304+F310</f>
        <v>1201.5419400000001</v>
      </c>
      <c r="G303" s="49">
        <f>G304+G310</f>
        <v>1201.6036200000001</v>
      </c>
      <c r="H303" s="49">
        <f>H304+H310</f>
        <v>1201.66776</v>
      </c>
    </row>
    <row r="304" spans="1:8" s="21" customFormat="1" ht="50.25" customHeight="1" outlineLevel="3" x14ac:dyDescent="0.2">
      <c r="A304" s="37" t="s">
        <v>154</v>
      </c>
      <c r="B304" s="17" t="s">
        <v>12</v>
      </c>
      <c r="C304" s="17" t="s">
        <v>310</v>
      </c>
      <c r="D304" s="17" t="s">
        <v>5</v>
      </c>
      <c r="E304" s="17"/>
      <c r="F304" s="68">
        <f>F305+F308</f>
        <v>1.5419399999999999</v>
      </c>
      <c r="G304" s="68">
        <f>G305+G308</f>
        <v>1.60362</v>
      </c>
      <c r="H304" s="68">
        <f>H305+H308</f>
        <v>1.6677599999999999</v>
      </c>
    </row>
    <row r="305" spans="1:8" s="21" customFormat="1" ht="32.25" customHeight="1" outlineLevel="3" x14ac:dyDescent="0.2">
      <c r="A305" s="4" t="s">
        <v>406</v>
      </c>
      <c r="B305" s="5" t="s">
        <v>12</v>
      </c>
      <c r="C305" s="5" t="s">
        <v>310</v>
      </c>
      <c r="D305" s="5" t="s">
        <v>84</v>
      </c>
      <c r="E305" s="5"/>
      <c r="F305" s="51">
        <f>F306+F307</f>
        <v>1.198</v>
      </c>
      <c r="G305" s="51">
        <f>G306+G307</f>
        <v>1.25</v>
      </c>
      <c r="H305" s="51">
        <f>H306+H307</f>
        <v>1.302</v>
      </c>
    </row>
    <row r="306" spans="1:8" s="21" customFormat="1" ht="17.25" customHeight="1" outlineLevel="3" x14ac:dyDescent="0.2">
      <c r="A306" s="27" t="s">
        <v>193</v>
      </c>
      <c r="B306" s="28" t="s">
        <v>12</v>
      </c>
      <c r="C306" s="28" t="s">
        <v>310</v>
      </c>
      <c r="D306" s="28" t="s">
        <v>82</v>
      </c>
      <c r="E306" s="28"/>
      <c r="F306" s="52">
        <v>0.92</v>
      </c>
      <c r="G306" s="52">
        <v>0.96</v>
      </c>
      <c r="H306" s="52">
        <v>1</v>
      </c>
    </row>
    <row r="307" spans="1:8" s="21" customFormat="1" ht="50.25" customHeight="1" outlineLevel="3" x14ac:dyDescent="0.2">
      <c r="A307" s="27" t="s">
        <v>194</v>
      </c>
      <c r="B307" s="28" t="s">
        <v>12</v>
      </c>
      <c r="C307" s="28" t="s">
        <v>310</v>
      </c>
      <c r="D307" s="28" t="s">
        <v>195</v>
      </c>
      <c r="E307" s="28"/>
      <c r="F307" s="52">
        <v>0.27800000000000002</v>
      </c>
      <c r="G307" s="52">
        <v>0.28999999999999998</v>
      </c>
      <c r="H307" s="52">
        <v>0.30199999999999999</v>
      </c>
    </row>
    <row r="308" spans="1:8" s="21" customFormat="1" ht="17.25" customHeight="1" outlineLevel="3" x14ac:dyDescent="0.2">
      <c r="A308" s="4" t="s">
        <v>408</v>
      </c>
      <c r="B308" s="5" t="s">
        <v>12</v>
      </c>
      <c r="C308" s="5" t="s">
        <v>310</v>
      </c>
      <c r="D308" s="5" t="s">
        <v>85</v>
      </c>
      <c r="E308" s="5"/>
      <c r="F308" s="51">
        <f>F309</f>
        <v>0.34394000000000002</v>
      </c>
      <c r="G308" s="51">
        <f>G309</f>
        <v>0.35361999999999999</v>
      </c>
      <c r="H308" s="51">
        <f>H309</f>
        <v>0.36575999999999997</v>
      </c>
    </row>
    <row r="309" spans="1:8" s="21" customFormat="1" ht="17.25" customHeight="1" outlineLevel="3" x14ac:dyDescent="0.2">
      <c r="A309" s="27" t="s">
        <v>410</v>
      </c>
      <c r="B309" s="28" t="s">
        <v>12</v>
      </c>
      <c r="C309" s="28" t="s">
        <v>310</v>
      </c>
      <c r="D309" s="28" t="s">
        <v>86</v>
      </c>
      <c r="E309" s="28"/>
      <c r="F309" s="52">
        <v>0.34394000000000002</v>
      </c>
      <c r="G309" s="52">
        <v>0.35361999999999999</v>
      </c>
      <c r="H309" s="52">
        <v>0.36575999999999997</v>
      </c>
    </row>
    <row r="310" spans="1:8" s="21" customFormat="1" ht="17.25" customHeight="1" outlineLevel="3" x14ac:dyDescent="0.2">
      <c r="A310" s="30" t="s">
        <v>171</v>
      </c>
      <c r="B310" s="17" t="s">
        <v>12</v>
      </c>
      <c r="C310" s="17" t="s">
        <v>311</v>
      </c>
      <c r="D310" s="17" t="s">
        <v>5</v>
      </c>
      <c r="E310" s="17"/>
      <c r="F310" s="18">
        <f>F311+F313</f>
        <v>1200</v>
      </c>
      <c r="G310" s="18">
        <f>G311+G313</f>
        <v>1200</v>
      </c>
      <c r="H310" s="18">
        <f>H311+H313</f>
        <v>1200</v>
      </c>
    </row>
    <row r="311" spans="1:8" s="21" customFormat="1" ht="17.25" customHeight="1" outlineLevel="3" x14ac:dyDescent="0.2">
      <c r="A311" s="4" t="s">
        <v>408</v>
      </c>
      <c r="B311" s="5" t="s">
        <v>12</v>
      </c>
      <c r="C311" s="5" t="s">
        <v>311</v>
      </c>
      <c r="D311" s="5" t="s">
        <v>85</v>
      </c>
      <c r="E311" s="5"/>
      <c r="F311" s="6">
        <f>F312</f>
        <v>0</v>
      </c>
      <c r="G311" s="6">
        <f>G312</f>
        <v>1200</v>
      </c>
      <c r="H311" s="6">
        <f>H312</f>
        <v>1200</v>
      </c>
    </row>
    <row r="312" spans="1:8" s="21" customFormat="1" ht="17.25" customHeight="1" outlineLevel="3" x14ac:dyDescent="0.2">
      <c r="A312" s="27" t="s">
        <v>410</v>
      </c>
      <c r="B312" s="28" t="s">
        <v>12</v>
      </c>
      <c r="C312" s="28" t="s">
        <v>311</v>
      </c>
      <c r="D312" s="28" t="s">
        <v>86</v>
      </c>
      <c r="E312" s="28"/>
      <c r="F312" s="81">
        <v>0</v>
      </c>
      <c r="G312" s="81">
        <v>1200</v>
      </c>
      <c r="H312" s="81">
        <v>1200</v>
      </c>
    </row>
    <row r="313" spans="1:8" s="21" customFormat="1" ht="17.25" customHeight="1" outlineLevel="3" x14ac:dyDescent="0.2">
      <c r="A313" s="4" t="s">
        <v>359</v>
      </c>
      <c r="B313" s="5" t="s">
        <v>12</v>
      </c>
      <c r="C313" s="5" t="s">
        <v>311</v>
      </c>
      <c r="D313" s="5" t="s">
        <v>358</v>
      </c>
      <c r="E313" s="5"/>
      <c r="F313" s="6">
        <f>F314</f>
        <v>1200</v>
      </c>
      <c r="G313" s="6">
        <f>G314</f>
        <v>0</v>
      </c>
      <c r="H313" s="6">
        <f>H314</f>
        <v>0</v>
      </c>
    </row>
    <row r="314" spans="1:8" s="21" customFormat="1" ht="17.25" customHeight="1" outlineLevel="3" x14ac:dyDescent="0.2">
      <c r="A314" s="27" t="s">
        <v>100</v>
      </c>
      <c r="B314" s="28" t="s">
        <v>12</v>
      </c>
      <c r="C314" s="28" t="s">
        <v>311</v>
      </c>
      <c r="D314" s="28" t="s">
        <v>99</v>
      </c>
      <c r="E314" s="28"/>
      <c r="F314" s="81">
        <v>1200</v>
      </c>
      <c r="G314" s="81">
        <v>0</v>
      </c>
      <c r="H314" s="81">
        <v>0</v>
      </c>
    </row>
    <row r="315" spans="1:8" s="21" customFormat="1" ht="18.75" outlineLevel="6" x14ac:dyDescent="0.2">
      <c r="A315" s="14" t="s">
        <v>51</v>
      </c>
      <c r="B315" s="15" t="s">
        <v>50</v>
      </c>
      <c r="C315" s="15" t="s">
        <v>198</v>
      </c>
      <c r="D315" s="15" t="s">
        <v>5</v>
      </c>
      <c r="E315" s="15"/>
      <c r="F315" s="72">
        <f>F316+F333+F373+F397+F402+F411</f>
        <v>971660.19663999998</v>
      </c>
      <c r="G315" s="72">
        <f>G316+G333+G373+G397+G402+G411</f>
        <v>977839.74164000002</v>
      </c>
      <c r="H315" s="72">
        <f>H316+H333+H373+H397+H402+H411</f>
        <v>1029572.3097999999</v>
      </c>
    </row>
    <row r="316" spans="1:8" s="21" customFormat="1" ht="18.75" outlineLevel="6" x14ac:dyDescent="0.2">
      <c r="A316" s="14" t="s">
        <v>41</v>
      </c>
      <c r="B316" s="15" t="s">
        <v>19</v>
      </c>
      <c r="C316" s="15" t="s">
        <v>198</v>
      </c>
      <c r="D316" s="15" t="s">
        <v>5</v>
      </c>
      <c r="E316" s="15"/>
      <c r="F316" s="72">
        <f>F317+F321</f>
        <v>215090.201</v>
      </c>
      <c r="G316" s="72">
        <f>G317+G321</f>
        <v>216922.40100000001</v>
      </c>
      <c r="H316" s="72">
        <f>H317+H321</f>
        <v>230377.92</v>
      </c>
    </row>
    <row r="317" spans="1:8" s="21" customFormat="1" ht="31.5" outlineLevel="6" x14ac:dyDescent="0.2">
      <c r="A317" s="19" t="s">
        <v>114</v>
      </c>
      <c r="B317" s="8" t="s">
        <v>19</v>
      </c>
      <c r="C317" s="8" t="s">
        <v>286</v>
      </c>
      <c r="D317" s="8" t="s">
        <v>5</v>
      </c>
      <c r="E317" s="8"/>
      <c r="F317" s="49">
        <f t="shared" ref="F317:H319" si="48">F318</f>
        <v>0</v>
      </c>
      <c r="G317" s="49">
        <f t="shared" si="48"/>
        <v>0</v>
      </c>
      <c r="H317" s="49">
        <f t="shared" si="48"/>
        <v>0</v>
      </c>
    </row>
    <row r="318" spans="1:8" s="21" customFormat="1" ht="31.5" outlineLevel="6" x14ac:dyDescent="0.2">
      <c r="A318" s="19" t="s">
        <v>116</v>
      </c>
      <c r="B318" s="8" t="s">
        <v>19</v>
      </c>
      <c r="C318" s="8" t="s">
        <v>286</v>
      </c>
      <c r="D318" s="8" t="s">
        <v>5</v>
      </c>
      <c r="E318" s="8"/>
      <c r="F318" s="49">
        <f t="shared" si="48"/>
        <v>0</v>
      </c>
      <c r="G318" s="49">
        <f t="shared" si="48"/>
        <v>0</v>
      </c>
      <c r="H318" s="49">
        <f t="shared" si="48"/>
        <v>0</v>
      </c>
    </row>
    <row r="319" spans="1:8" s="21" customFormat="1" ht="22.5" customHeight="1" outlineLevel="6" x14ac:dyDescent="0.2">
      <c r="A319" s="30" t="s">
        <v>333</v>
      </c>
      <c r="B319" s="17" t="s">
        <v>19</v>
      </c>
      <c r="C319" s="17" t="s">
        <v>334</v>
      </c>
      <c r="D319" s="17" t="s">
        <v>5</v>
      </c>
      <c r="E319" s="17"/>
      <c r="F319" s="50">
        <f t="shared" si="48"/>
        <v>0</v>
      </c>
      <c r="G319" s="50">
        <f t="shared" si="48"/>
        <v>0</v>
      </c>
      <c r="H319" s="50">
        <f t="shared" si="48"/>
        <v>0</v>
      </c>
    </row>
    <row r="320" spans="1:8" s="21" customFormat="1" ht="15.75" outlineLevel="6" x14ac:dyDescent="0.2">
      <c r="A320" s="4" t="s">
        <v>79</v>
      </c>
      <c r="B320" s="5" t="s">
        <v>19</v>
      </c>
      <c r="C320" s="5" t="s">
        <v>334</v>
      </c>
      <c r="D320" s="5" t="s">
        <v>80</v>
      </c>
      <c r="E320" s="5"/>
      <c r="F320" s="51">
        <v>0</v>
      </c>
      <c r="G320" s="51">
        <v>0</v>
      </c>
      <c r="H320" s="51">
        <v>0</v>
      </c>
    </row>
    <row r="321" spans="1:8" s="21" customFormat="1" ht="15.75" outlineLevel="6" x14ac:dyDescent="0.2">
      <c r="A321" s="12" t="s">
        <v>122</v>
      </c>
      <c r="B321" s="10" t="s">
        <v>19</v>
      </c>
      <c r="C321" s="10" t="s">
        <v>198</v>
      </c>
      <c r="D321" s="10" t="s">
        <v>5</v>
      </c>
      <c r="E321" s="10"/>
      <c r="F321" s="84">
        <f>F322</f>
        <v>215090.201</v>
      </c>
      <c r="G321" s="84">
        <f t="shared" ref="G321:H321" si="49">G322</f>
        <v>216922.40100000001</v>
      </c>
      <c r="H321" s="84">
        <f t="shared" si="49"/>
        <v>230377.92</v>
      </c>
    </row>
    <row r="322" spans="1:8" s="21" customFormat="1" ht="15.75" outlineLevel="6" x14ac:dyDescent="0.2">
      <c r="A322" s="39" t="s">
        <v>181</v>
      </c>
      <c r="B322" s="8" t="s">
        <v>19</v>
      </c>
      <c r="C322" s="8" t="s">
        <v>206</v>
      </c>
      <c r="D322" s="8" t="s">
        <v>5</v>
      </c>
      <c r="E322" s="8"/>
      <c r="F322" s="49">
        <f>F323</f>
        <v>215090.201</v>
      </c>
      <c r="G322" s="49">
        <f>G323</f>
        <v>216922.40100000001</v>
      </c>
      <c r="H322" s="49">
        <f>H323</f>
        <v>230377.92</v>
      </c>
    </row>
    <row r="323" spans="1:8" s="21" customFormat="1" ht="19.5" customHeight="1" outlineLevel="6" x14ac:dyDescent="0.2">
      <c r="A323" s="39" t="s">
        <v>126</v>
      </c>
      <c r="B323" s="10" t="s">
        <v>19</v>
      </c>
      <c r="C323" s="10" t="s">
        <v>207</v>
      </c>
      <c r="D323" s="10" t="s">
        <v>5</v>
      </c>
      <c r="E323" s="10"/>
      <c r="F323" s="53">
        <f>F324+F327+F330</f>
        <v>215090.201</v>
      </c>
      <c r="G323" s="53">
        <f>G324+G327+G330</f>
        <v>216922.40100000001</v>
      </c>
      <c r="H323" s="53">
        <f>H324+H327+H330</f>
        <v>230377.92</v>
      </c>
    </row>
    <row r="324" spans="1:8" s="21" customFormat="1" ht="31.5" outlineLevel="6" x14ac:dyDescent="0.2">
      <c r="A324" s="30" t="s">
        <v>127</v>
      </c>
      <c r="B324" s="17" t="s">
        <v>19</v>
      </c>
      <c r="C324" s="17" t="s">
        <v>208</v>
      </c>
      <c r="D324" s="17" t="s">
        <v>5</v>
      </c>
      <c r="E324" s="17"/>
      <c r="F324" s="50">
        <f t="shared" ref="F324:H325" si="50">F325</f>
        <v>84500</v>
      </c>
      <c r="G324" s="50">
        <f t="shared" si="50"/>
        <v>80000</v>
      </c>
      <c r="H324" s="50">
        <f t="shared" si="50"/>
        <v>86000</v>
      </c>
    </row>
    <row r="325" spans="1:8" s="21" customFormat="1" ht="15.75" outlineLevel="6" x14ac:dyDescent="0.2">
      <c r="A325" s="4" t="s">
        <v>101</v>
      </c>
      <c r="B325" s="5" t="s">
        <v>19</v>
      </c>
      <c r="C325" s="5" t="s">
        <v>208</v>
      </c>
      <c r="D325" s="5" t="s">
        <v>102</v>
      </c>
      <c r="E325" s="5"/>
      <c r="F325" s="51">
        <f t="shared" si="50"/>
        <v>84500</v>
      </c>
      <c r="G325" s="51">
        <f t="shared" si="50"/>
        <v>80000</v>
      </c>
      <c r="H325" s="51">
        <f t="shared" si="50"/>
        <v>86000</v>
      </c>
    </row>
    <row r="326" spans="1:8" s="21" customFormat="1" ht="47.25" outlineLevel="6" x14ac:dyDescent="0.2">
      <c r="A326" s="32" t="s">
        <v>162</v>
      </c>
      <c r="B326" s="28" t="s">
        <v>19</v>
      </c>
      <c r="C326" s="28" t="s">
        <v>208</v>
      </c>
      <c r="D326" s="28" t="s">
        <v>78</v>
      </c>
      <c r="E326" s="28"/>
      <c r="F326" s="52">
        <v>84500</v>
      </c>
      <c r="G326" s="52">
        <v>80000</v>
      </c>
      <c r="H326" s="52">
        <v>86000</v>
      </c>
    </row>
    <row r="327" spans="1:8" s="21" customFormat="1" ht="63" outlineLevel="6" x14ac:dyDescent="0.2">
      <c r="A327" s="37" t="s">
        <v>128</v>
      </c>
      <c r="B327" s="17" t="s">
        <v>19</v>
      </c>
      <c r="C327" s="17" t="s">
        <v>209</v>
      </c>
      <c r="D327" s="17" t="s">
        <v>5</v>
      </c>
      <c r="E327" s="17"/>
      <c r="F327" s="50">
        <f t="shared" ref="F327:H328" si="51">F328</f>
        <v>128590.201</v>
      </c>
      <c r="G327" s="50">
        <f t="shared" si="51"/>
        <v>136422.40100000001</v>
      </c>
      <c r="H327" s="50">
        <f t="shared" si="51"/>
        <v>144377.92000000001</v>
      </c>
    </row>
    <row r="328" spans="1:8" s="21" customFormat="1" ht="15.75" outlineLevel="6" x14ac:dyDescent="0.2">
      <c r="A328" s="4" t="s">
        <v>101</v>
      </c>
      <c r="B328" s="5" t="s">
        <v>19</v>
      </c>
      <c r="C328" s="5" t="s">
        <v>209</v>
      </c>
      <c r="D328" s="5" t="s">
        <v>102</v>
      </c>
      <c r="E328" s="5"/>
      <c r="F328" s="51">
        <f t="shared" si="51"/>
        <v>128590.201</v>
      </c>
      <c r="G328" s="51">
        <f t="shared" si="51"/>
        <v>136422.40100000001</v>
      </c>
      <c r="H328" s="51">
        <f t="shared" si="51"/>
        <v>144377.92000000001</v>
      </c>
    </row>
    <row r="329" spans="1:8" s="21" customFormat="1" ht="47.25" outlineLevel="6" x14ac:dyDescent="0.2">
      <c r="A329" s="32" t="s">
        <v>162</v>
      </c>
      <c r="B329" s="28" t="s">
        <v>19</v>
      </c>
      <c r="C329" s="28" t="s">
        <v>209</v>
      </c>
      <c r="D329" s="28" t="s">
        <v>78</v>
      </c>
      <c r="E329" s="28"/>
      <c r="F329" s="52">
        <v>128590.201</v>
      </c>
      <c r="G329" s="52">
        <v>136422.40100000001</v>
      </c>
      <c r="H329" s="52">
        <v>144377.92000000001</v>
      </c>
    </row>
    <row r="330" spans="1:8" s="21" customFormat="1" ht="31.5" outlineLevel="6" x14ac:dyDescent="0.2">
      <c r="A330" s="37" t="s">
        <v>130</v>
      </c>
      <c r="B330" s="17" t="s">
        <v>19</v>
      </c>
      <c r="C330" s="17" t="s">
        <v>210</v>
      </c>
      <c r="D330" s="17" t="s">
        <v>5</v>
      </c>
      <c r="E330" s="17"/>
      <c r="F330" s="50">
        <f t="shared" ref="F330:H331" si="52">F331</f>
        <v>2000</v>
      </c>
      <c r="G330" s="50">
        <f t="shared" si="52"/>
        <v>500</v>
      </c>
      <c r="H330" s="50">
        <f t="shared" si="52"/>
        <v>0</v>
      </c>
    </row>
    <row r="331" spans="1:8" s="21" customFormat="1" ht="15.75" outlineLevel="6" x14ac:dyDescent="0.2">
      <c r="A331" s="4" t="s">
        <v>101</v>
      </c>
      <c r="B331" s="5" t="s">
        <v>19</v>
      </c>
      <c r="C331" s="5" t="s">
        <v>210</v>
      </c>
      <c r="D331" s="5" t="s">
        <v>102</v>
      </c>
      <c r="E331" s="5"/>
      <c r="F331" s="51">
        <f t="shared" si="52"/>
        <v>2000</v>
      </c>
      <c r="G331" s="51">
        <f t="shared" si="52"/>
        <v>500</v>
      </c>
      <c r="H331" s="51">
        <f t="shared" si="52"/>
        <v>0</v>
      </c>
    </row>
    <row r="332" spans="1:8" s="21" customFormat="1" ht="15.75" outlineLevel="6" x14ac:dyDescent="0.2">
      <c r="A332" s="32" t="s">
        <v>79</v>
      </c>
      <c r="B332" s="28" t="s">
        <v>19</v>
      </c>
      <c r="C332" s="28" t="s">
        <v>210</v>
      </c>
      <c r="D332" s="28" t="s">
        <v>80</v>
      </c>
      <c r="E332" s="28"/>
      <c r="F332" s="82">
        <v>2000</v>
      </c>
      <c r="G332" s="52">
        <v>500</v>
      </c>
      <c r="H332" s="52">
        <v>0</v>
      </c>
    </row>
    <row r="333" spans="1:8" s="21" customFormat="1" ht="15.75" outlineLevel="6" x14ac:dyDescent="0.2">
      <c r="A333" s="40" t="s">
        <v>40</v>
      </c>
      <c r="B333" s="26" t="s">
        <v>20</v>
      </c>
      <c r="C333" s="26" t="s">
        <v>198</v>
      </c>
      <c r="D333" s="26" t="s">
        <v>5</v>
      </c>
      <c r="E333" s="26"/>
      <c r="F333" s="73">
        <f>F334+F338</f>
        <v>648955.47064000007</v>
      </c>
      <c r="G333" s="73">
        <f>G334+G338</f>
        <v>669577.16664000007</v>
      </c>
      <c r="H333" s="73">
        <f>H334+H338</f>
        <v>704707.24379999994</v>
      </c>
    </row>
    <row r="334" spans="1:8" s="21" customFormat="1" ht="31.5" outlineLevel="6" x14ac:dyDescent="0.2">
      <c r="A334" s="19" t="s">
        <v>114</v>
      </c>
      <c r="B334" s="8" t="s">
        <v>20</v>
      </c>
      <c r="C334" s="8" t="s">
        <v>286</v>
      </c>
      <c r="D334" s="8" t="s">
        <v>5</v>
      </c>
      <c r="E334" s="8"/>
      <c r="F334" s="49">
        <f t="shared" ref="F334:H336" si="53">F335</f>
        <v>0</v>
      </c>
      <c r="G334" s="49">
        <f t="shared" si="53"/>
        <v>0</v>
      </c>
      <c r="H334" s="49">
        <f t="shared" si="53"/>
        <v>0</v>
      </c>
    </row>
    <row r="335" spans="1:8" s="21" customFormat="1" ht="31.5" outlineLevel="6" x14ac:dyDescent="0.2">
      <c r="A335" s="19" t="s">
        <v>116</v>
      </c>
      <c r="B335" s="8" t="s">
        <v>20</v>
      </c>
      <c r="C335" s="8" t="s">
        <v>286</v>
      </c>
      <c r="D335" s="8" t="s">
        <v>5</v>
      </c>
      <c r="E335" s="8"/>
      <c r="F335" s="49">
        <f t="shared" si="53"/>
        <v>0</v>
      </c>
      <c r="G335" s="49">
        <f t="shared" si="53"/>
        <v>0</v>
      </c>
      <c r="H335" s="49">
        <f t="shared" si="53"/>
        <v>0</v>
      </c>
    </row>
    <row r="336" spans="1:8" s="21" customFormat="1" ht="31.5" outlineLevel="6" x14ac:dyDescent="0.2">
      <c r="A336" s="30" t="s">
        <v>333</v>
      </c>
      <c r="B336" s="17" t="s">
        <v>20</v>
      </c>
      <c r="C336" s="17" t="s">
        <v>334</v>
      </c>
      <c r="D336" s="17" t="s">
        <v>5</v>
      </c>
      <c r="E336" s="17"/>
      <c r="F336" s="50">
        <f t="shared" si="53"/>
        <v>0</v>
      </c>
      <c r="G336" s="50">
        <f t="shared" si="53"/>
        <v>0</v>
      </c>
      <c r="H336" s="50">
        <f t="shared" si="53"/>
        <v>0</v>
      </c>
    </row>
    <row r="337" spans="1:8" s="21" customFormat="1" ht="15.75" outlineLevel="6" x14ac:dyDescent="0.2">
      <c r="A337" s="4" t="s">
        <v>79</v>
      </c>
      <c r="B337" s="5" t="s">
        <v>20</v>
      </c>
      <c r="C337" s="5" t="s">
        <v>334</v>
      </c>
      <c r="D337" s="5" t="s">
        <v>80</v>
      </c>
      <c r="E337" s="5"/>
      <c r="F337" s="51">
        <v>0</v>
      </c>
      <c r="G337" s="51">
        <v>0</v>
      </c>
      <c r="H337" s="51">
        <v>0</v>
      </c>
    </row>
    <row r="338" spans="1:8" s="21" customFormat="1" ht="15.75" outlineLevel="6" x14ac:dyDescent="0.2">
      <c r="A338" s="12" t="s">
        <v>122</v>
      </c>
      <c r="B338" s="10" t="s">
        <v>20</v>
      </c>
      <c r="C338" s="10" t="s">
        <v>198</v>
      </c>
      <c r="D338" s="10" t="s">
        <v>5</v>
      </c>
      <c r="E338" s="10"/>
      <c r="F338" s="11">
        <f>F339+F370+F362+F366</f>
        <v>648955.47064000007</v>
      </c>
      <c r="G338" s="11">
        <f>G339+G370+G362+G366</f>
        <v>669577.16664000007</v>
      </c>
      <c r="H338" s="11">
        <f>H339+H370+H362+H366</f>
        <v>704707.24379999994</v>
      </c>
    </row>
    <row r="339" spans="1:8" s="21" customFormat="1" ht="15.75" outlineLevel="6" x14ac:dyDescent="0.2">
      <c r="A339" s="39" t="s">
        <v>181</v>
      </c>
      <c r="B339" s="8" t="s">
        <v>20</v>
      </c>
      <c r="C339" s="8" t="s">
        <v>206</v>
      </c>
      <c r="D339" s="8" t="s">
        <v>5</v>
      </c>
      <c r="E339" s="8"/>
      <c r="F339" s="49">
        <f>F340</f>
        <v>648815.47064000007</v>
      </c>
      <c r="G339" s="49">
        <f>G340</f>
        <v>669577.16664000007</v>
      </c>
      <c r="H339" s="49">
        <f>H340</f>
        <v>704707.24379999994</v>
      </c>
    </row>
    <row r="340" spans="1:8" s="21" customFormat="1" ht="15.75" outlineLevel="6" x14ac:dyDescent="0.25">
      <c r="A340" s="20" t="s">
        <v>129</v>
      </c>
      <c r="B340" s="10" t="s">
        <v>20</v>
      </c>
      <c r="C340" s="10" t="s">
        <v>212</v>
      </c>
      <c r="D340" s="10" t="s">
        <v>5</v>
      </c>
      <c r="E340" s="10"/>
      <c r="F340" s="64">
        <f>F341+F344+F353+F350+F359+F356+F347</f>
        <v>648815.47064000007</v>
      </c>
      <c r="G340" s="64">
        <f t="shared" ref="G340:H340" si="54">G341+G344+G353+G350+G359+G356+G347</f>
        <v>669577.16664000007</v>
      </c>
      <c r="H340" s="64">
        <f t="shared" si="54"/>
        <v>704707.24379999994</v>
      </c>
    </row>
    <row r="341" spans="1:8" s="21" customFormat="1" ht="31.5" outlineLevel="6" x14ac:dyDescent="0.2">
      <c r="A341" s="30" t="s">
        <v>127</v>
      </c>
      <c r="B341" s="17" t="s">
        <v>20</v>
      </c>
      <c r="C341" s="17" t="s">
        <v>213</v>
      </c>
      <c r="D341" s="17" t="s">
        <v>5</v>
      </c>
      <c r="E341" s="17"/>
      <c r="F341" s="60">
        <f t="shared" ref="F341:H342" si="55">F342</f>
        <v>153500</v>
      </c>
      <c r="G341" s="60">
        <f t="shared" si="55"/>
        <v>150000</v>
      </c>
      <c r="H341" s="60">
        <f t="shared" si="55"/>
        <v>158000</v>
      </c>
    </row>
    <row r="342" spans="1:8" s="21" customFormat="1" ht="15.75" outlineLevel="6" x14ac:dyDescent="0.2">
      <c r="A342" s="4" t="s">
        <v>101</v>
      </c>
      <c r="B342" s="5" t="s">
        <v>20</v>
      </c>
      <c r="C342" s="5" t="s">
        <v>213</v>
      </c>
      <c r="D342" s="5" t="s">
        <v>102</v>
      </c>
      <c r="E342" s="5"/>
      <c r="F342" s="61">
        <f t="shared" si="55"/>
        <v>153500</v>
      </c>
      <c r="G342" s="61">
        <f t="shared" si="55"/>
        <v>150000</v>
      </c>
      <c r="H342" s="61">
        <f t="shared" si="55"/>
        <v>158000</v>
      </c>
    </row>
    <row r="343" spans="1:8" s="21" customFormat="1" ht="47.25" outlineLevel="6" x14ac:dyDescent="0.2">
      <c r="A343" s="32" t="s">
        <v>162</v>
      </c>
      <c r="B343" s="28" t="s">
        <v>20</v>
      </c>
      <c r="C343" s="28" t="s">
        <v>213</v>
      </c>
      <c r="D343" s="28" t="s">
        <v>78</v>
      </c>
      <c r="E343" s="28"/>
      <c r="F343" s="62">
        <v>153500</v>
      </c>
      <c r="G343" s="62">
        <v>150000</v>
      </c>
      <c r="H343" s="62">
        <v>158000</v>
      </c>
    </row>
    <row r="344" spans="1:8" s="21" customFormat="1" ht="31.5" outlineLevel="6" x14ac:dyDescent="0.2">
      <c r="A344" s="37" t="s">
        <v>159</v>
      </c>
      <c r="B344" s="17" t="s">
        <v>20</v>
      </c>
      <c r="C344" s="17" t="s">
        <v>234</v>
      </c>
      <c r="D344" s="17" t="s">
        <v>5</v>
      </c>
      <c r="E344" s="17"/>
      <c r="F344" s="60">
        <f t="shared" ref="F344:H345" si="56">F345</f>
        <v>3000</v>
      </c>
      <c r="G344" s="60">
        <f t="shared" si="56"/>
        <v>500</v>
      </c>
      <c r="H344" s="60">
        <f t="shared" si="56"/>
        <v>0</v>
      </c>
    </row>
    <row r="345" spans="1:8" s="21" customFormat="1" ht="15.75" outlineLevel="6" x14ac:dyDescent="0.2">
      <c r="A345" s="4" t="s">
        <v>101</v>
      </c>
      <c r="B345" s="5" t="s">
        <v>20</v>
      </c>
      <c r="C345" s="5" t="s">
        <v>234</v>
      </c>
      <c r="D345" s="5" t="s">
        <v>102</v>
      </c>
      <c r="E345" s="5"/>
      <c r="F345" s="61">
        <f t="shared" si="56"/>
        <v>3000</v>
      </c>
      <c r="G345" s="61">
        <f t="shared" si="56"/>
        <v>500</v>
      </c>
      <c r="H345" s="61">
        <f t="shared" si="56"/>
        <v>0</v>
      </c>
    </row>
    <row r="346" spans="1:8" s="21" customFormat="1" ht="15.75" outlineLevel="6" x14ac:dyDescent="0.2">
      <c r="A346" s="32" t="s">
        <v>79</v>
      </c>
      <c r="B346" s="28" t="s">
        <v>20</v>
      </c>
      <c r="C346" s="28" t="s">
        <v>234</v>
      </c>
      <c r="D346" s="28" t="s">
        <v>80</v>
      </c>
      <c r="E346" s="28"/>
      <c r="F346" s="88">
        <v>3000</v>
      </c>
      <c r="G346" s="79">
        <v>500</v>
      </c>
      <c r="H346" s="79">
        <v>0</v>
      </c>
    </row>
    <row r="347" spans="1:8" s="21" customFormat="1" ht="63" outlineLevel="6" x14ac:dyDescent="0.2">
      <c r="A347" s="30" t="s">
        <v>442</v>
      </c>
      <c r="B347" s="17" t="s">
        <v>20</v>
      </c>
      <c r="C347" s="17" t="s">
        <v>447</v>
      </c>
      <c r="D347" s="17" t="s">
        <v>5</v>
      </c>
      <c r="E347" s="17"/>
      <c r="F347" s="60">
        <f t="shared" ref="F347:H348" si="57">F348</f>
        <v>3382.85664</v>
      </c>
      <c r="G347" s="60">
        <f t="shared" si="57"/>
        <v>3382.85664</v>
      </c>
      <c r="H347" s="60">
        <f t="shared" si="57"/>
        <v>4228.5708000000004</v>
      </c>
    </row>
    <row r="348" spans="1:8" s="21" customFormat="1" ht="15.75" outlineLevel="6" x14ac:dyDescent="0.2">
      <c r="A348" s="4" t="s">
        <v>101</v>
      </c>
      <c r="B348" s="5" t="s">
        <v>20</v>
      </c>
      <c r="C348" s="5" t="s">
        <v>447</v>
      </c>
      <c r="D348" s="5" t="s">
        <v>102</v>
      </c>
      <c r="E348" s="5"/>
      <c r="F348" s="61">
        <f t="shared" si="57"/>
        <v>3382.85664</v>
      </c>
      <c r="G348" s="61">
        <f t="shared" si="57"/>
        <v>3382.85664</v>
      </c>
      <c r="H348" s="61">
        <f t="shared" si="57"/>
        <v>4228.5708000000004</v>
      </c>
    </row>
    <row r="349" spans="1:8" s="21" customFormat="1" ht="15.75" outlineLevel="6" x14ac:dyDescent="0.2">
      <c r="A349" s="32" t="s">
        <v>79</v>
      </c>
      <c r="B349" s="28" t="s">
        <v>20</v>
      </c>
      <c r="C349" s="28" t="s">
        <v>447</v>
      </c>
      <c r="D349" s="28" t="s">
        <v>80</v>
      </c>
      <c r="E349" s="28"/>
      <c r="F349" s="62">
        <v>3382.85664</v>
      </c>
      <c r="G349" s="62">
        <v>3382.85664</v>
      </c>
      <c r="H349" s="62">
        <v>4228.5708000000004</v>
      </c>
    </row>
    <row r="350" spans="1:8" s="21" customFormat="1" ht="50.25" customHeight="1" outlineLevel="6" x14ac:dyDescent="0.2">
      <c r="A350" s="30" t="s">
        <v>346</v>
      </c>
      <c r="B350" s="17" t="s">
        <v>20</v>
      </c>
      <c r="C350" s="17" t="s">
        <v>345</v>
      </c>
      <c r="D350" s="17" t="s">
        <v>5</v>
      </c>
      <c r="E350" s="17"/>
      <c r="F350" s="60">
        <f t="shared" ref="F350:H351" si="58">F351</f>
        <v>28314</v>
      </c>
      <c r="G350" s="60">
        <f t="shared" si="58"/>
        <v>28314</v>
      </c>
      <c r="H350" s="60">
        <f t="shared" si="58"/>
        <v>28314</v>
      </c>
    </row>
    <row r="351" spans="1:8" s="21" customFormat="1" ht="15.75" outlineLevel="6" x14ac:dyDescent="0.2">
      <c r="A351" s="4" t="s">
        <v>101</v>
      </c>
      <c r="B351" s="5" t="s">
        <v>20</v>
      </c>
      <c r="C351" s="5" t="s">
        <v>345</v>
      </c>
      <c r="D351" s="5" t="s">
        <v>102</v>
      </c>
      <c r="E351" s="5"/>
      <c r="F351" s="61">
        <f t="shared" si="58"/>
        <v>28314</v>
      </c>
      <c r="G351" s="61">
        <f t="shared" si="58"/>
        <v>28314</v>
      </c>
      <c r="H351" s="61">
        <f t="shared" si="58"/>
        <v>28314</v>
      </c>
    </row>
    <row r="352" spans="1:8" s="21" customFormat="1" ht="47.25" outlineLevel="6" x14ac:dyDescent="0.2">
      <c r="A352" s="32" t="s">
        <v>162</v>
      </c>
      <c r="B352" s="28" t="s">
        <v>20</v>
      </c>
      <c r="C352" s="28" t="s">
        <v>345</v>
      </c>
      <c r="D352" s="28" t="s">
        <v>78</v>
      </c>
      <c r="E352" s="28"/>
      <c r="F352" s="62">
        <v>28314</v>
      </c>
      <c r="G352" s="62">
        <v>28314</v>
      </c>
      <c r="H352" s="62">
        <v>28314</v>
      </c>
    </row>
    <row r="353" spans="1:8" s="21" customFormat="1" ht="49.5" customHeight="1" outlineLevel="6" x14ac:dyDescent="0.2">
      <c r="A353" s="33" t="s">
        <v>131</v>
      </c>
      <c r="B353" s="35" t="s">
        <v>20</v>
      </c>
      <c r="C353" s="35" t="s">
        <v>214</v>
      </c>
      <c r="D353" s="35" t="s">
        <v>5</v>
      </c>
      <c r="E353" s="35"/>
      <c r="F353" s="63">
        <f t="shared" ref="F353:H354" si="59">F354</f>
        <v>423928.364</v>
      </c>
      <c r="G353" s="63">
        <f t="shared" si="59"/>
        <v>450690.06</v>
      </c>
      <c r="H353" s="63">
        <f t="shared" si="59"/>
        <v>477821.223</v>
      </c>
    </row>
    <row r="354" spans="1:8" s="21" customFormat="1" ht="15.75" outlineLevel="6" x14ac:dyDescent="0.2">
      <c r="A354" s="4" t="s">
        <v>101</v>
      </c>
      <c r="B354" s="5" t="s">
        <v>20</v>
      </c>
      <c r="C354" s="5" t="s">
        <v>214</v>
      </c>
      <c r="D354" s="5" t="s">
        <v>102</v>
      </c>
      <c r="E354" s="5"/>
      <c r="F354" s="61">
        <f t="shared" si="59"/>
        <v>423928.364</v>
      </c>
      <c r="G354" s="61">
        <f t="shared" si="59"/>
        <v>450690.06</v>
      </c>
      <c r="H354" s="61">
        <f t="shared" si="59"/>
        <v>477821.223</v>
      </c>
    </row>
    <row r="355" spans="1:8" s="21" customFormat="1" ht="47.25" outlineLevel="6" x14ac:dyDescent="0.2">
      <c r="A355" s="32" t="s">
        <v>162</v>
      </c>
      <c r="B355" s="28" t="s">
        <v>20</v>
      </c>
      <c r="C355" s="28" t="s">
        <v>214</v>
      </c>
      <c r="D355" s="28" t="s">
        <v>78</v>
      </c>
      <c r="E355" s="28"/>
      <c r="F355" s="79">
        <v>423928.364</v>
      </c>
      <c r="G355" s="79">
        <v>450690.06</v>
      </c>
      <c r="H355" s="79">
        <v>477821.223</v>
      </c>
    </row>
    <row r="356" spans="1:8" s="21" customFormat="1" ht="47.25" outlineLevel="6" x14ac:dyDescent="0.2">
      <c r="A356" s="33" t="s">
        <v>378</v>
      </c>
      <c r="B356" s="35" t="s">
        <v>20</v>
      </c>
      <c r="C356" s="35" t="s">
        <v>379</v>
      </c>
      <c r="D356" s="35" t="s">
        <v>5</v>
      </c>
      <c r="E356" s="35"/>
      <c r="F356" s="63">
        <f t="shared" ref="F356:H357" si="60">F357</f>
        <v>10102.25</v>
      </c>
      <c r="G356" s="63">
        <f t="shared" si="60"/>
        <v>10102.25</v>
      </c>
      <c r="H356" s="63">
        <f t="shared" si="60"/>
        <v>10102.25</v>
      </c>
    </row>
    <row r="357" spans="1:8" s="21" customFormat="1" ht="15.75" outlineLevel="6" x14ac:dyDescent="0.2">
      <c r="A357" s="4" t="s">
        <v>101</v>
      </c>
      <c r="B357" s="5" t="s">
        <v>20</v>
      </c>
      <c r="C357" s="5" t="s">
        <v>379</v>
      </c>
      <c r="D357" s="5" t="s">
        <v>102</v>
      </c>
      <c r="E357" s="5"/>
      <c r="F357" s="61">
        <f t="shared" si="60"/>
        <v>10102.25</v>
      </c>
      <c r="G357" s="61">
        <f t="shared" si="60"/>
        <v>10102.25</v>
      </c>
      <c r="H357" s="61">
        <f t="shared" si="60"/>
        <v>10102.25</v>
      </c>
    </row>
    <row r="358" spans="1:8" s="21" customFormat="1" ht="47.25" outlineLevel="6" x14ac:dyDescent="0.2">
      <c r="A358" s="32" t="s">
        <v>162</v>
      </c>
      <c r="B358" s="28" t="s">
        <v>20</v>
      </c>
      <c r="C358" s="28" t="s">
        <v>379</v>
      </c>
      <c r="D358" s="28" t="s">
        <v>78</v>
      </c>
      <c r="E358" s="28"/>
      <c r="F358" s="62">
        <v>10102.25</v>
      </c>
      <c r="G358" s="62">
        <v>10102.25</v>
      </c>
      <c r="H358" s="62">
        <v>10102.25</v>
      </c>
    </row>
    <row r="359" spans="1:8" s="21" customFormat="1" ht="62.25" customHeight="1" outlineLevel="6" x14ac:dyDescent="0.2">
      <c r="A359" s="37" t="s">
        <v>347</v>
      </c>
      <c r="B359" s="17" t="s">
        <v>20</v>
      </c>
      <c r="C359" s="17" t="s">
        <v>484</v>
      </c>
      <c r="D359" s="17" t="s">
        <v>5</v>
      </c>
      <c r="E359" s="17"/>
      <c r="F359" s="60">
        <f t="shared" ref="F359:H360" si="61">F360</f>
        <v>26588</v>
      </c>
      <c r="G359" s="60">
        <f t="shared" si="61"/>
        <v>26588</v>
      </c>
      <c r="H359" s="60">
        <f t="shared" si="61"/>
        <v>26241.200000000001</v>
      </c>
    </row>
    <row r="360" spans="1:8" s="21" customFormat="1" ht="15.75" outlineLevel="6" x14ac:dyDescent="0.2">
      <c r="A360" s="4" t="s">
        <v>101</v>
      </c>
      <c r="B360" s="5" t="s">
        <v>20</v>
      </c>
      <c r="C360" s="5" t="s">
        <v>484</v>
      </c>
      <c r="D360" s="5" t="s">
        <v>102</v>
      </c>
      <c r="E360" s="5"/>
      <c r="F360" s="61">
        <f t="shared" si="61"/>
        <v>26588</v>
      </c>
      <c r="G360" s="61">
        <f t="shared" si="61"/>
        <v>26588</v>
      </c>
      <c r="H360" s="61">
        <f t="shared" si="61"/>
        <v>26241.200000000001</v>
      </c>
    </row>
    <row r="361" spans="1:8" s="21" customFormat="1" ht="47.25" outlineLevel="6" x14ac:dyDescent="0.2">
      <c r="A361" s="32" t="s">
        <v>162</v>
      </c>
      <c r="B361" s="28" t="s">
        <v>20</v>
      </c>
      <c r="C361" s="28" t="s">
        <v>484</v>
      </c>
      <c r="D361" s="28" t="s">
        <v>78</v>
      </c>
      <c r="E361" s="28"/>
      <c r="F361" s="62">
        <v>26588</v>
      </c>
      <c r="G361" s="62">
        <v>26588</v>
      </c>
      <c r="H361" s="62">
        <v>26241.200000000001</v>
      </c>
    </row>
    <row r="362" spans="1:8" s="21" customFormat="1" ht="47.25" outlineLevel="6" x14ac:dyDescent="0.2">
      <c r="A362" s="39" t="s">
        <v>380</v>
      </c>
      <c r="B362" s="10" t="s">
        <v>20</v>
      </c>
      <c r="C362" s="10" t="s">
        <v>200</v>
      </c>
      <c r="D362" s="10" t="s">
        <v>5</v>
      </c>
      <c r="E362" s="10"/>
      <c r="F362" s="53">
        <f>F363</f>
        <v>60</v>
      </c>
      <c r="G362" s="53">
        <f>G363</f>
        <v>0</v>
      </c>
      <c r="H362" s="53">
        <f>H363</f>
        <v>0</v>
      </c>
    </row>
    <row r="363" spans="1:8" s="21" customFormat="1" ht="47.25" outlineLevel="6" x14ac:dyDescent="0.2">
      <c r="A363" s="37" t="s">
        <v>381</v>
      </c>
      <c r="B363" s="17" t="s">
        <v>20</v>
      </c>
      <c r="C363" s="17" t="s">
        <v>342</v>
      </c>
      <c r="D363" s="17" t="s">
        <v>5</v>
      </c>
      <c r="E363" s="17"/>
      <c r="F363" s="60">
        <f t="shared" ref="F363:H364" si="62">F364</f>
        <v>60</v>
      </c>
      <c r="G363" s="60">
        <f t="shared" si="62"/>
        <v>0</v>
      </c>
      <c r="H363" s="60">
        <f t="shared" si="62"/>
        <v>0</v>
      </c>
    </row>
    <row r="364" spans="1:8" s="21" customFormat="1" ht="15.75" outlineLevel="6" x14ac:dyDescent="0.2">
      <c r="A364" s="4" t="s">
        <v>101</v>
      </c>
      <c r="B364" s="5" t="s">
        <v>20</v>
      </c>
      <c r="C364" s="5" t="s">
        <v>342</v>
      </c>
      <c r="D364" s="5" t="s">
        <v>102</v>
      </c>
      <c r="E364" s="5"/>
      <c r="F364" s="61">
        <f t="shared" si="62"/>
        <v>60</v>
      </c>
      <c r="G364" s="61">
        <f t="shared" si="62"/>
        <v>0</v>
      </c>
      <c r="H364" s="61">
        <f t="shared" si="62"/>
        <v>0</v>
      </c>
    </row>
    <row r="365" spans="1:8" s="21" customFormat="1" ht="15.75" outlineLevel="6" x14ac:dyDescent="0.2">
      <c r="A365" s="66" t="s">
        <v>79</v>
      </c>
      <c r="B365" s="28" t="s">
        <v>20</v>
      </c>
      <c r="C365" s="28" t="s">
        <v>342</v>
      </c>
      <c r="D365" s="28" t="s">
        <v>80</v>
      </c>
      <c r="E365" s="28"/>
      <c r="F365" s="79">
        <v>60</v>
      </c>
      <c r="G365" s="79">
        <v>0</v>
      </c>
      <c r="H365" s="79">
        <v>0</v>
      </c>
    </row>
    <row r="366" spans="1:8" s="21" customFormat="1" ht="31.5" outlineLevel="6" x14ac:dyDescent="0.2">
      <c r="A366" s="39" t="s">
        <v>382</v>
      </c>
      <c r="B366" s="10" t="s">
        <v>20</v>
      </c>
      <c r="C366" s="10" t="s">
        <v>348</v>
      </c>
      <c r="D366" s="10" t="s">
        <v>5</v>
      </c>
      <c r="E366" s="10"/>
      <c r="F366" s="53">
        <f>F367</f>
        <v>30</v>
      </c>
      <c r="G366" s="53">
        <f>G367</f>
        <v>0</v>
      </c>
      <c r="H366" s="53">
        <f>H367</f>
        <v>0</v>
      </c>
    </row>
    <row r="367" spans="1:8" s="21" customFormat="1" ht="31.5" outlineLevel="6" x14ac:dyDescent="0.2">
      <c r="A367" s="37" t="s">
        <v>365</v>
      </c>
      <c r="B367" s="17" t="s">
        <v>20</v>
      </c>
      <c r="C367" s="17" t="s">
        <v>364</v>
      </c>
      <c r="D367" s="17" t="s">
        <v>5</v>
      </c>
      <c r="E367" s="17"/>
      <c r="F367" s="60">
        <f t="shared" ref="F367:H368" si="63">F368</f>
        <v>30</v>
      </c>
      <c r="G367" s="60">
        <f t="shared" si="63"/>
        <v>0</v>
      </c>
      <c r="H367" s="60">
        <f t="shared" si="63"/>
        <v>0</v>
      </c>
    </row>
    <row r="368" spans="1:8" s="21" customFormat="1" ht="15.75" outlineLevel="6" x14ac:dyDescent="0.2">
      <c r="A368" s="4" t="s">
        <v>101</v>
      </c>
      <c r="B368" s="5" t="s">
        <v>20</v>
      </c>
      <c r="C368" s="5" t="s">
        <v>364</v>
      </c>
      <c r="D368" s="5" t="s">
        <v>102</v>
      </c>
      <c r="E368" s="5"/>
      <c r="F368" s="61">
        <f t="shared" si="63"/>
        <v>30</v>
      </c>
      <c r="G368" s="61">
        <f t="shared" si="63"/>
        <v>0</v>
      </c>
      <c r="H368" s="61">
        <f t="shared" si="63"/>
        <v>0</v>
      </c>
    </row>
    <row r="369" spans="1:8" s="21" customFormat="1" ht="15.75" outlineLevel="6" x14ac:dyDescent="0.2">
      <c r="A369" s="66" t="s">
        <v>79</v>
      </c>
      <c r="B369" s="28" t="s">
        <v>20</v>
      </c>
      <c r="C369" s="28" t="s">
        <v>364</v>
      </c>
      <c r="D369" s="28" t="s">
        <v>80</v>
      </c>
      <c r="E369" s="28"/>
      <c r="F369" s="79">
        <v>30</v>
      </c>
      <c r="G369" s="79">
        <v>0</v>
      </c>
      <c r="H369" s="79">
        <v>0</v>
      </c>
    </row>
    <row r="370" spans="1:8" s="21" customFormat="1" ht="31.5" outlineLevel="6" x14ac:dyDescent="0.2">
      <c r="A370" s="39" t="s">
        <v>260</v>
      </c>
      <c r="B370" s="8" t="s">
        <v>20</v>
      </c>
      <c r="C370" s="8" t="s">
        <v>245</v>
      </c>
      <c r="D370" s="8" t="s">
        <v>5</v>
      </c>
      <c r="E370" s="8"/>
      <c r="F370" s="57">
        <f t="shared" ref="F370:H371" si="64">F371</f>
        <v>50</v>
      </c>
      <c r="G370" s="57">
        <f t="shared" si="64"/>
        <v>0</v>
      </c>
      <c r="H370" s="57">
        <f t="shared" si="64"/>
        <v>0</v>
      </c>
    </row>
    <row r="371" spans="1:8" s="21" customFormat="1" ht="18.75" outlineLevel="6" x14ac:dyDescent="0.2">
      <c r="A371" s="4" t="s">
        <v>101</v>
      </c>
      <c r="B371" s="5" t="s">
        <v>20</v>
      </c>
      <c r="C371" s="5" t="s">
        <v>327</v>
      </c>
      <c r="D371" s="5" t="s">
        <v>102</v>
      </c>
      <c r="E371" s="41"/>
      <c r="F371" s="55">
        <f t="shared" si="64"/>
        <v>50</v>
      </c>
      <c r="G371" s="55">
        <f t="shared" si="64"/>
        <v>0</v>
      </c>
      <c r="H371" s="55">
        <f t="shared" si="64"/>
        <v>0</v>
      </c>
    </row>
    <row r="372" spans="1:8" s="21" customFormat="1" ht="18.75" outlineLevel="6" x14ac:dyDescent="0.2">
      <c r="A372" s="32" t="s">
        <v>79</v>
      </c>
      <c r="B372" s="28" t="s">
        <v>20</v>
      </c>
      <c r="C372" s="28" t="s">
        <v>327</v>
      </c>
      <c r="D372" s="28" t="s">
        <v>80</v>
      </c>
      <c r="E372" s="42"/>
      <c r="F372" s="56">
        <v>50</v>
      </c>
      <c r="G372" s="56">
        <v>0</v>
      </c>
      <c r="H372" s="56">
        <v>0</v>
      </c>
    </row>
    <row r="373" spans="1:8" s="21" customFormat="1" ht="15.75" outlineLevel="6" x14ac:dyDescent="0.2">
      <c r="A373" s="40" t="s">
        <v>251</v>
      </c>
      <c r="B373" s="26" t="s">
        <v>252</v>
      </c>
      <c r="C373" s="26" t="s">
        <v>198</v>
      </c>
      <c r="D373" s="26" t="s">
        <v>5</v>
      </c>
      <c r="E373" s="26"/>
      <c r="F373" s="73">
        <f>F378+F388+F374+F393</f>
        <v>54617</v>
      </c>
      <c r="G373" s="73">
        <f>G378+G388+G374+G393</f>
        <v>50300</v>
      </c>
      <c r="H373" s="73">
        <f>H378+H388+H374+H393</f>
        <v>53300</v>
      </c>
    </row>
    <row r="374" spans="1:8" s="21" customFormat="1" ht="31.5" outlineLevel="6" x14ac:dyDescent="0.2">
      <c r="A374" s="19" t="s">
        <v>114</v>
      </c>
      <c r="B374" s="8" t="s">
        <v>252</v>
      </c>
      <c r="C374" s="8" t="s">
        <v>286</v>
      </c>
      <c r="D374" s="8" t="s">
        <v>5</v>
      </c>
      <c r="E374" s="8"/>
      <c r="F374" s="49">
        <f t="shared" ref="F374:H376" si="65">F375</f>
        <v>0</v>
      </c>
      <c r="G374" s="49">
        <f t="shared" si="65"/>
        <v>0</v>
      </c>
      <c r="H374" s="49">
        <f t="shared" si="65"/>
        <v>0</v>
      </c>
    </row>
    <row r="375" spans="1:8" s="21" customFormat="1" ht="31.5" outlineLevel="6" x14ac:dyDescent="0.2">
      <c r="A375" s="19" t="s">
        <v>116</v>
      </c>
      <c r="B375" s="8" t="s">
        <v>252</v>
      </c>
      <c r="C375" s="8" t="s">
        <v>286</v>
      </c>
      <c r="D375" s="8" t="s">
        <v>5</v>
      </c>
      <c r="E375" s="8"/>
      <c r="F375" s="49">
        <f t="shared" si="65"/>
        <v>0</v>
      </c>
      <c r="G375" s="49">
        <f t="shared" si="65"/>
        <v>0</v>
      </c>
      <c r="H375" s="49">
        <f t="shared" si="65"/>
        <v>0</v>
      </c>
    </row>
    <row r="376" spans="1:8" s="21" customFormat="1" ht="31.5" outlineLevel="6" x14ac:dyDescent="0.2">
      <c r="A376" s="30" t="s">
        <v>333</v>
      </c>
      <c r="B376" s="17" t="s">
        <v>252</v>
      </c>
      <c r="C376" s="17" t="s">
        <v>334</v>
      </c>
      <c r="D376" s="17" t="s">
        <v>5</v>
      </c>
      <c r="E376" s="17"/>
      <c r="F376" s="50">
        <f t="shared" si="65"/>
        <v>0</v>
      </c>
      <c r="G376" s="50">
        <f t="shared" si="65"/>
        <v>0</v>
      </c>
      <c r="H376" s="50">
        <f t="shared" si="65"/>
        <v>0</v>
      </c>
    </row>
    <row r="377" spans="1:8" s="21" customFormat="1" ht="15.75" outlineLevel="6" x14ac:dyDescent="0.2">
      <c r="A377" s="4" t="s">
        <v>79</v>
      </c>
      <c r="B377" s="5" t="s">
        <v>252</v>
      </c>
      <c r="C377" s="5" t="s">
        <v>334</v>
      </c>
      <c r="D377" s="5" t="s">
        <v>80</v>
      </c>
      <c r="E377" s="5"/>
      <c r="F377" s="51">
        <v>0</v>
      </c>
      <c r="G377" s="51"/>
      <c r="H377" s="51"/>
    </row>
    <row r="378" spans="1:8" s="21" customFormat="1" ht="15.75" outlineLevel="6" x14ac:dyDescent="0.2">
      <c r="A378" s="39" t="s">
        <v>181</v>
      </c>
      <c r="B378" s="8" t="s">
        <v>252</v>
      </c>
      <c r="C378" s="8" t="s">
        <v>206</v>
      </c>
      <c r="D378" s="8" t="s">
        <v>5</v>
      </c>
      <c r="E378" s="8"/>
      <c r="F378" s="49">
        <f>F379+F384</f>
        <v>25592</v>
      </c>
      <c r="G378" s="49">
        <f>G379+G384</f>
        <v>22300</v>
      </c>
      <c r="H378" s="49">
        <f>H379+H384</f>
        <v>25300</v>
      </c>
    </row>
    <row r="379" spans="1:8" s="21" customFormat="1" ht="31.5" outlineLevel="6" x14ac:dyDescent="0.2">
      <c r="A379" s="12" t="s">
        <v>152</v>
      </c>
      <c r="B379" s="8" t="s">
        <v>252</v>
      </c>
      <c r="C379" s="8" t="s">
        <v>215</v>
      </c>
      <c r="D379" s="8" t="s">
        <v>5</v>
      </c>
      <c r="E379" s="8"/>
      <c r="F379" s="65">
        <f t="shared" ref="F379:H380" si="66">F380</f>
        <v>25092</v>
      </c>
      <c r="G379" s="65">
        <f t="shared" si="66"/>
        <v>22000</v>
      </c>
      <c r="H379" s="65">
        <f t="shared" si="66"/>
        <v>25000</v>
      </c>
    </row>
    <row r="380" spans="1:8" s="21" customFormat="1" ht="31.5" outlineLevel="6" x14ac:dyDescent="0.2">
      <c r="A380" s="30" t="s">
        <v>153</v>
      </c>
      <c r="B380" s="17" t="s">
        <v>252</v>
      </c>
      <c r="C380" s="17" t="s">
        <v>216</v>
      </c>
      <c r="D380" s="17" t="s">
        <v>5</v>
      </c>
      <c r="E380" s="17"/>
      <c r="F380" s="60">
        <f t="shared" si="66"/>
        <v>25092</v>
      </c>
      <c r="G380" s="60">
        <f t="shared" si="66"/>
        <v>22000</v>
      </c>
      <c r="H380" s="60">
        <f t="shared" si="66"/>
        <v>25000</v>
      </c>
    </row>
    <row r="381" spans="1:8" s="21" customFormat="1" ht="15.75" outlineLevel="6" x14ac:dyDescent="0.2">
      <c r="A381" s="4" t="s">
        <v>101</v>
      </c>
      <c r="B381" s="5" t="s">
        <v>252</v>
      </c>
      <c r="C381" s="5" t="s">
        <v>216</v>
      </c>
      <c r="D381" s="5" t="s">
        <v>102</v>
      </c>
      <c r="E381" s="5"/>
      <c r="F381" s="61">
        <f>F383+F382</f>
        <v>25092</v>
      </c>
      <c r="G381" s="61">
        <f t="shared" ref="G381:H381" si="67">G383+G382</f>
        <v>22000</v>
      </c>
      <c r="H381" s="61">
        <f t="shared" si="67"/>
        <v>25000</v>
      </c>
    </row>
    <row r="382" spans="1:8" s="21" customFormat="1" ht="47.25" outlineLevel="6" x14ac:dyDescent="0.2">
      <c r="A382" s="32" t="s">
        <v>449</v>
      </c>
      <c r="B382" s="28" t="s">
        <v>252</v>
      </c>
      <c r="C382" s="28" t="s">
        <v>216</v>
      </c>
      <c r="D382" s="28" t="s">
        <v>448</v>
      </c>
      <c r="E382" s="28"/>
      <c r="F382" s="62">
        <v>25000</v>
      </c>
      <c r="G382" s="62">
        <v>22000</v>
      </c>
      <c r="H382" s="62">
        <v>25000</v>
      </c>
    </row>
    <row r="383" spans="1:8" s="21" customFormat="1" ht="15.75" outlineLevel="6" x14ac:dyDescent="0.2">
      <c r="A383" s="32" t="s">
        <v>79</v>
      </c>
      <c r="B383" s="28" t="s">
        <v>252</v>
      </c>
      <c r="C383" s="28" t="s">
        <v>236</v>
      </c>
      <c r="D383" s="28" t="s">
        <v>80</v>
      </c>
      <c r="E383" s="28"/>
      <c r="F383" s="62">
        <v>92</v>
      </c>
      <c r="G383" s="62">
        <v>0</v>
      </c>
      <c r="H383" s="62">
        <v>0</v>
      </c>
    </row>
    <row r="384" spans="1:8" s="21" customFormat="1" ht="31.5" outlineLevel="6" x14ac:dyDescent="0.2">
      <c r="A384" s="12" t="s">
        <v>383</v>
      </c>
      <c r="B384" s="8" t="s">
        <v>252</v>
      </c>
      <c r="C384" s="8" t="s">
        <v>384</v>
      </c>
      <c r="D384" s="8" t="s">
        <v>5</v>
      </c>
      <c r="E384" s="8"/>
      <c r="F384" s="65">
        <f t="shared" ref="F384:H386" si="68">F385</f>
        <v>500</v>
      </c>
      <c r="G384" s="65">
        <f t="shared" si="68"/>
        <v>300</v>
      </c>
      <c r="H384" s="65">
        <f t="shared" si="68"/>
        <v>300</v>
      </c>
    </row>
    <row r="385" spans="1:8" s="21" customFormat="1" ht="31.5" outlineLevel="6" x14ac:dyDescent="0.2">
      <c r="A385" s="30" t="s">
        <v>283</v>
      </c>
      <c r="B385" s="17" t="s">
        <v>252</v>
      </c>
      <c r="C385" s="17" t="s">
        <v>385</v>
      </c>
      <c r="D385" s="17" t="s">
        <v>5</v>
      </c>
      <c r="E385" s="17"/>
      <c r="F385" s="60">
        <f t="shared" si="68"/>
        <v>500</v>
      </c>
      <c r="G385" s="60">
        <f t="shared" si="68"/>
        <v>300</v>
      </c>
      <c r="H385" s="60">
        <f t="shared" si="68"/>
        <v>300</v>
      </c>
    </row>
    <row r="386" spans="1:8" s="21" customFormat="1" ht="15.75" outlineLevel="6" x14ac:dyDescent="0.2">
      <c r="A386" s="4" t="s">
        <v>101</v>
      </c>
      <c r="B386" s="5" t="s">
        <v>252</v>
      </c>
      <c r="C386" s="5" t="s">
        <v>385</v>
      </c>
      <c r="D386" s="5" t="s">
        <v>102</v>
      </c>
      <c r="E386" s="5"/>
      <c r="F386" s="61">
        <f>F387</f>
        <v>500</v>
      </c>
      <c r="G386" s="61">
        <f t="shared" si="68"/>
        <v>300</v>
      </c>
      <c r="H386" s="61">
        <f t="shared" si="68"/>
        <v>300</v>
      </c>
    </row>
    <row r="387" spans="1:8" s="21" customFormat="1" ht="47.25" outlineLevel="6" x14ac:dyDescent="0.2">
      <c r="A387" s="32" t="s">
        <v>449</v>
      </c>
      <c r="B387" s="28" t="s">
        <v>252</v>
      </c>
      <c r="C387" s="28" t="s">
        <v>385</v>
      </c>
      <c r="D387" s="28" t="s">
        <v>448</v>
      </c>
      <c r="E387" s="28"/>
      <c r="F387" s="62">
        <v>500</v>
      </c>
      <c r="G387" s="62">
        <v>300</v>
      </c>
      <c r="H387" s="62">
        <v>300</v>
      </c>
    </row>
    <row r="388" spans="1:8" s="21" customFormat="1" ht="31.5" outlineLevel="6" x14ac:dyDescent="0.2">
      <c r="A388" s="39" t="s">
        <v>163</v>
      </c>
      <c r="B388" s="8" t="s">
        <v>252</v>
      </c>
      <c r="C388" s="8" t="s">
        <v>217</v>
      </c>
      <c r="D388" s="8" t="s">
        <v>5</v>
      </c>
      <c r="E388" s="8"/>
      <c r="F388" s="65">
        <f>F389</f>
        <v>29000</v>
      </c>
      <c r="G388" s="65">
        <f t="shared" ref="G388:H388" si="69">G389</f>
        <v>28000</v>
      </c>
      <c r="H388" s="65">
        <f t="shared" si="69"/>
        <v>28000</v>
      </c>
    </row>
    <row r="389" spans="1:8" s="21" customFormat="1" ht="31.5" outlineLevel="6" x14ac:dyDescent="0.2">
      <c r="A389" s="37" t="s">
        <v>127</v>
      </c>
      <c r="B389" s="17" t="s">
        <v>252</v>
      </c>
      <c r="C389" s="17" t="s">
        <v>218</v>
      </c>
      <c r="D389" s="17" t="s">
        <v>5</v>
      </c>
      <c r="E389" s="43"/>
      <c r="F389" s="60">
        <f>F390</f>
        <v>29000</v>
      </c>
      <c r="G389" s="60">
        <f>G390</f>
        <v>28000</v>
      </c>
      <c r="H389" s="60">
        <f>H390</f>
        <v>28000</v>
      </c>
    </row>
    <row r="390" spans="1:8" s="21" customFormat="1" ht="31.5" outlineLevel="6" x14ac:dyDescent="0.2">
      <c r="A390" s="4" t="s">
        <v>415</v>
      </c>
      <c r="B390" s="5" t="s">
        <v>252</v>
      </c>
      <c r="C390" s="5" t="s">
        <v>218</v>
      </c>
      <c r="D390" s="5" t="s">
        <v>246</v>
      </c>
      <c r="E390" s="41"/>
      <c r="F390" s="61">
        <f>F391+F392</f>
        <v>29000</v>
      </c>
      <c r="G390" s="61">
        <f>G391+G392</f>
        <v>28000</v>
      </c>
      <c r="H390" s="61">
        <f>H391+H392</f>
        <v>28000</v>
      </c>
    </row>
    <row r="391" spans="1:8" s="21" customFormat="1" ht="47.25" outlineLevel="6" x14ac:dyDescent="0.2">
      <c r="A391" s="32" t="s">
        <v>162</v>
      </c>
      <c r="B391" s="28" t="s">
        <v>252</v>
      </c>
      <c r="C391" s="28" t="s">
        <v>218</v>
      </c>
      <c r="D391" s="28" t="s">
        <v>78</v>
      </c>
      <c r="E391" s="42"/>
      <c r="F391" s="62">
        <v>29000</v>
      </c>
      <c r="G391" s="62">
        <v>28000</v>
      </c>
      <c r="H391" s="62">
        <v>28000</v>
      </c>
    </row>
    <row r="392" spans="1:8" s="21" customFormat="1" ht="18.75" outlineLevel="6" x14ac:dyDescent="0.2">
      <c r="A392" s="32" t="s">
        <v>79</v>
      </c>
      <c r="B392" s="28" t="s">
        <v>252</v>
      </c>
      <c r="C392" s="28" t="s">
        <v>235</v>
      </c>
      <c r="D392" s="28" t="s">
        <v>80</v>
      </c>
      <c r="E392" s="42"/>
      <c r="F392" s="62">
        <v>0</v>
      </c>
      <c r="G392" s="62">
        <v>0</v>
      </c>
      <c r="H392" s="62">
        <v>0</v>
      </c>
    </row>
    <row r="393" spans="1:8" s="21" customFormat="1" ht="31.5" outlineLevel="6" x14ac:dyDescent="0.2">
      <c r="A393" s="12" t="s">
        <v>176</v>
      </c>
      <c r="B393" s="8" t="s">
        <v>252</v>
      </c>
      <c r="C393" s="8" t="s">
        <v>200</v>
      </c>
      <c r="D393" s="8" t="s">
        <v>5</v>
      </c>
      <c r="E393" s="8"/>
      <c r="F393" s="49">
        <f t="shared" ref="F393:H395" si="70">F394</f>
        <v>25</v>
      </c>
      <c r="G393" s="49">
        <f t="shared" si="70"/>
        <v>0</v>
      </c>
      <c r="H393" s="49">
        <f t="shared" si="70"/>
        <v>0</v>
      </c>
    </row>
    <row r="394" spans="1:8" s="21" customFormat="1" ht="31.5" outlineLevel="6" x14ac:dyDescent="0.2">
      <c r="A394" s="37" t="s">
        <v>470</v>
      </c>
      <c r="B394" s="17" t="s">
        <v>252</v>
      </c>
      <c r="C394" s="17" t="s">
        <v>342</v>
      </c>
      <c r="D394" s="17" t="s">
        <v>5</v>
      </c>
      <c r="E394" s="17"/>
      <c r="F394" s="50">
        <f t="shared" si="70"/>
        <v>25</v>
      </c>
      <c r="G394" s="50">
        <f t="shared" si="70"/>
        <v>0</v>
      </c>
      <c r="H394" s="50">
        <f t="shared" si="70"/>
        <v>0</v>
      </c>
    </row>
    <row r="395" spans="1:8" s="21" customFormat="1" ht="31.5" outlineLevel="6" x14ac:dyDescent="0.2">
      <c r="A395" s="4" t="s">
        <v>415</v>
      </c>
      <c r="B395" s="5" t="s">
        <v>252</v>
      </c>
      <c r="C395" s="5" t="s">
        <v>342</v>
      </c>
      <c r="D395" s="5" t="s">
        <v>246</v>
      </c>
      <c r="E395" s="5"/>
      <c r="F395" s="51">
        <f t="shared" si="70"/>
        <v>25</v>
      </c>
      <c r="G395" s="51">
        <f t="shared" si="70"/>
        <v>0</v>
      </c>
      <c r="H395" s="51">
        <f t="shared" si="70"/>
        <v>0</v>
      </c>
    </row>
    <row r="396" spans="1:8" s="21" customFormat="1" ht="15.75" outlineLevel="6" x14ac:dyDescent="0.2">
      <c r="A396" s="32" t="s">
        <v>79</v>
      </c>
      <c r="B396" s="28" t="s">
        <v>252</v>
      </c>
      <c r="C396" s="58" t="s">
        <v>342</v>
      </c>
      <c r="D396" s="28" t="s">
        <v>80</v>
      </c>
      <c r="E396" s="28"/>
      <c r="F396" s="52">
        <v>25</v>
      </c>
      <c r="G396" s="52">
        <v>0</v>
      </c>
      <c r="H396" s="52">
        <v>0</v>
      </c>
    </row>
    <row r="397" spans="1:8" s="21" customFormat="1" ht="31.5" outlineLevel="6" x14ac:dyDescent="0.2">
      <c r="A397" s="40" t="s">
        <v>64</v>
      </c>
      <c r="B397" s="26" t="s">
        <v>63</v>
      </c>
      <c r="C397" s="26" t="s">
        <v>198</v>
      </c>
      <c r="D397" s="26" t="s">
        <v>5</v>
      </c>
      <c r="E397" s="26"/>
      <c r="F397" s="77">
        <f t="shared" ref="F397:H400" si="71">F398</f>
        <v>270.60000000000002</v>
      </c>
      <c r="G397" s="77">
        <f t="shared" si="71"/>
        <v>240</v>
      </c>
      <c r="H397" s="77">
        <f t="shared" si="71"/>
        <v>240</v>
      </c>
    </row>
    <row r="398" spans="1:8" s="21" customFormat="1" ht="15.75" outlineLevel="6" x14ac:dyDescent="0.2">
      <c r="A398" s="7" t="s">
        <v>182</v>
      </c>
      <c r="B398" s="8" t="s">
        <v>63</v>
      </c>
      <c r="C398" s="8" t="s">
        <v>219</v>
      </c>
      <c r="D398" s="8" t="s">
        <v>5</v>
      </c>
      <c r="E398" s="8"/>
      <c r="F398" s="9">
        <f t="shared" si="71"/>
        <v>270.60000000000002</v>
      </c>
      <c r="G398" s="9">
        <f t="shared" si="71"/>
        <v>240</v>
      </c>
      <c r="H398" s="9">
        <f t="shared" si="71"/>
        <v>240</v>
      </c>
    </row>
    <row r="399" spans="1:8" s="21" customFormat="1" ht="34.5" customHeight="1" outlineLevel="6" x14ac:dyDescent="0.2">
      <c r="A399" s="37" t="s">
        <v>132</v>
      </c>
      <c r="B399" s="17" t="s">
        <v>63</v>
      </c>
      <c r="C399" s="17" t="s">
        <v>312</v>
      </c>
      <c r="D399" s="17" t="s">
        <v>5</v>
      </c>
      <c r="E399" s="17"/>
      <c r="F399" s="18">
        <f t="shared" si="71"/>
        <v>270.60000000000002</v>
      </c>
      <c r="G399" s="18">
        <f t="shared" si="71"/>
        <v>240</v>
      </c>
      <c r="H399" s="18">
        <f t="shared" si="71"/>
        <v>240</v>
      </c>
    </row>
    <row r="400" spans="1:8" s="21" customFormat="1" ht="31.5" outlineLevel="6" x14ac:dyDescent="0.2">
      <c r="A400" s="4" t="s">
        <v>408</v>
      </c>
      <c r="B400" s="5" t="s">
        <v>63</v>
      </c>
      <c r="C400" s="5" t="s">
        <v>312</v>
      </c>
      <c r="D400" s="5" t="s">
        <v>85</v>
      </c>
      <c r="E400" s="5"/>
      <c r="F400" s="6">
        <f t="shared" si="71"/>
        <v>270.60000000000002</v>
      </c>
      <c r="G400" s="6">
        <f t="shared" si="71"/>
        <v>240</v>
      </c>
      <c r="H400" s="6">
        <f t="shared" si="71"/>
        <v>240</v>
      </c>
    </row>
    <row r="401" spans="1:8" s="21" customFormat="1" ht="15.75" outlineLevel="6" x14ac:dyDescent="0.2">
      <c r="A401" s="27" t="s">
        <v>410</v>
      </c>
      <c r="B401" s="28" t="s">
        <v>63</v>
      </c>
      <c r="C401" s="28" t="s">
        <v>312</v>
      </c>
      <c r="D401" s="28" t="s">
        <v>86</v>
      </c>
      <c r="E401" s="28"/>
      <c r="F401" s="29">
        <v>270.60000000000002</v>
      </c>
      <c r="G401" s="29">
        <v>240</v>
      </c>
      <c r="H401" s="29">
        <v>240</v>
      </c>
    </row>
    <row r="402" spans="1:8" s="21" customFormat="1" ht="18.75" customHeight="1" outlineLevel="6" x14ac:dyDescent="0.2">
      <c r="A402" s="40" t="s">
        <v>42</v>
      </c>
      <c r="B402" s="26" t="s">
        <v>21</v>
      </c>
      <c r="C402" s="26" t="s">
        <v>198</v>
      </c>
      <c r="D402" s="26" t="s">
        <v>5</v>
      </c>
      <c r="E402" s="26"/>
      <c r="F402" s="73">
        <f t="shared" ref="F402:H403" si="72">F403</f>
        <v>6743.6</v>
      </c>
      <c r="G402" s="73">
        <f t="shared" si="72"/>
        <v>3866.97</v>
      </c>
      <c r="H402" s="73">
        <f t="shared" si="72"/>
        <v>3866.97</v>
      </c>
    </row>
    <row r="403" spans="1:8" s="21" customFormat="1" ht="15.75" outlineLevel="6" x14ac:dyDescent="0.2">
      <c r="A403" s="7" t="s">
        <v>183</v>
      </c>
      <c r="B403" s="8" t="s">
        <v>21</v>
      </c>
      <c r="C403" s="8" t="s">
        <v>206</v>
      </c>
      <c r="D403" s="8" t="s">
        <v>5</v>
      </c>
      <c r="E403" s="8"/>
      <c r="F403" s="9">
        <f t="shared" si="72"/>
        <v>6743.6</v>
      </c>
      <c r="G403" s="9">
        <f t="shared" si="72"/>
        <v>3866.97</v>
      </c>
      <c r="H403" s="9">
        <f t="shared" si="72"/>
        <v>3866.97</v>
      </c>
    </row>
    <row r="404" spans="1:8" s="21" customFormat="1" ht="31.5" outlineLevel="6" x14ac:dyDescent="0.2">
      <c r="A404" s="30" t="s">
        <v>361</v>
      </c>
      <c r="B404" s="17" t="s">
        <v>21</v>
      </c>
      <c r="C404" s="17" t="s">
        <v>211</v>
      </c>
      <c r="D404" s="17" t="s">
        <v>5</v>
      </c>
      <c r="E404" s="17"/>
      <c r="F404" s="18">
        <f>F405+F408</f>
        <v>6743.6</v>
      </c>
      <c r="G404" s="18">
        <f>G405+G408</f>
        <v>3866.97</v>
      </c>
      <c r="H404" s="18">
        <f>H405+H408</f>
        <v>3866.97</v>
      </c>
    </row>
    <row r="405" spans="1:8" s="21" customFormat="1" ht="33.75" customHeight="1" outlineLevel="6" x14ac:dyDescent="0.2">
      <c r="A405" s="30" t="s">
        <v>133</v>
      </c>
      <c r="B405" s="17" t="s">
        <v>21</v>
      </c>
      <c r="C405" s="17" t="s">
        <v>362</v>
      </c>
      <c r="D405" s="17" t="s">
        <v>5</v>
      </c>
      <c r="E405" s="17"/>
      <c r="F405" s="18">
        <f t="shared" ref="F405:H406" si="73">F406</f>
        <v>1743.6</v>
      </c>
      <c r="G405" s="18">
        <f t="shared" si="73"/>
        <v>1743.6</v>
      </c>
      <c r="H405" s="18">
        <f t="shared" si="73"/>
        <v>1743.6</v>
      </c>
    </row>
    <row r="406" spans="1:8" s="21" customFormat="1" ht="15.75" outlineLevel="6" x14ac:dyDescent="0.2">
      <c r="A406" s="4" t="s">
        <v>101</v>
      </c>
      <c r="B406" s="5" t="s">
        <v>21</v>
      </c>
      <c r="C406" s="5" t="s">
        <v>362</v>
      </c>
      <c r="D406" s="5" t="s">
        <v>102</v>
      </c>
      <c r="E406" s="5"/>
      <c r="F406" s="6">
        <f t="shared" si="73"/>
        <v>1743.6</v>
      </c>
      <c r="G406" s="6">
        <f t="shared" si="73"/>
        <v>1743.6</v>
      </c>
      <c r="H406" s="6">
        <f t="shared" si="73"/>
        <v>1743.6</v>
      </c>
    </row>
    <row r="407" spans="1:8" s="21" customFormat="1" ht="15.75" outlineLevel="6" x14ac:dyDescent="0.2">
      <c r="A407" s="32" t="s">
        <v>79</v>
      </c>
      <c r="B407" s="28" t="s">
        <v>21</v>
      </c>
      <c r="C407" s="28" t="s">
        <v>362</v>
      </c>
      <c r="D407" s="28" t="s">
        <v>80</v>
      </c>
      <c r="E407" s="28"/>
      <c r="F407" s="29">
        <v>1743.6</v>
      </c>
      <c r="G407" s="29">
        <v>1743.6</v>
      </c>
      <c r="H407" s="29">
        <v>1743.6</v>
      </c>
    </row>
    <row r="408" spans="1:8" s="21" customFormat="1" ht="15.75" outlineLevel="6" x14ac:dyDescent="0.2">
      <c r="A408" s="37" t="s">
        <v>134</v>
      </c>
      <c r="B408" s="35" t="s">
        <v>21</v>
      </c>
      <c r="C408" s="35" t="s">
        <v>363</v>
      </c>
      <c r="D408" s="35" t="s">
        <v>5</v>
      </c>
      <c r="E408" s="35"/>
      <c r="F408" s="36">
        <f t="shared" ref="F408:H409" si="74">F409</f>
        <v>5000</v>
      </c>
      <c r="G408" s="36">
        <f t="shared" si="74"/>
        <v>2123.37</v>
      </c>
      <c r="H408" s="36">
        <f t="shared" si="74"/>
        <v>2123.37</v>
      </c>
    </row>
    <row r="409" spans="1:8" s="21" customFormat="1" ht="15.75" outlineLevel="6" x14ac:dyDescent="0.2">
      <c r="A409" s="4" t="s">
        <v>101</v>
      </c>
      <c r="B409" s="5" t="s">
        <v>21</v>
      </c>
      <c r="C409" s="5" t="s">
        <v>363</v>
      </c>
      <c r="D409" s="5" t="s">
        <v>102</v>
      </c>
      <c r="E409" s="5"/>
      <c r="F409" s="6">
        <f t="shared" si="74"/>
        <v>5000</v>
      </c>
      <c r="G409" s="6">
        <f t="shared" si="74"/>
        <v>2123.37</v>
      </c>
      <c r="H409" s="6">
        <f t="shared" si="74"/>
        <v>2123.37</v>
      </c>
    </row>
    <row r="410" spans="1:8" s="21" customFormat="1" ht="15.75" outlineLevel="6" x14ac:dyDescent="0.2">
      <c r="A410" s="32" t="s">
        <v>79</v>
      </c>
      <c r="B410" s="28" t="s">
        <v>21</v>
      </c>
      <c r="C410" s="28" t="s">
        <v>363</v>
      </c>
      <c r="D410" s="28" t="s">
        <v>80</v>
      </c>
      <c r="E410" s="28"/>
      <c r="F410" s="29">
        <v>5000</v>
      </c>
      <c r="G410" s="29">
        <v>2123.37</v>
      </c>
      <c r="H410" s="29">
        <v>2123.37</v>
      </c>
    </row>
    <row r="411" spans="1:8" s="21" customFormat="1" ht="15.75" outlineLevel="6" x14ac:dyDescent="0.2">
      <c r="A411" s="40" t="s">
        <v>35</v>
      </c>
      <c r="B411" s="26" t="s">
        <v>13</v>
      </c>
      <c r="C411" s="26" t="s">
        <v>198</v>
      </c>
      <c r="D411" s="26" t="s">
        <v>5</v>
      </c>
      <c r="E411" s="26"/>
      <c r="F411" s="73">
        <f>F412+F427</f>
        <v>45983.324999999997</v>
      </c>
      <c r="G411" s="73">
        <f>G412+G427</f>
        <v>36933.203999999998</v>
      </c>
      <c r="H411" s="73">
        <f>H412+H427</f>
        <v>37080.175999999999</v>
      </c>
    </row>
    <row r="412" spans="1:8" s="21" customFormat="1" ht="31.5" outlineLevel="6" x14ac:dyDescent="0.2">
      <c r="A412" s="19" t="s">
        <v>114</v>
      </c>
      <c r="B412" s="8" t="s">
        <v>13</v>
      </c>
      <c r="C412" s="8" t="s">
        <v>199</v>
      </c>
      <c r="D412" s="8" t="s">
        <v>5</v>
      </c>
      <c r="E412" s="8"/>
      <c r="F412" s="49">
        <f>F413</f>
        <v>8983.3250000000007</v>
      </c>
      <c r="G412" s="49">
        <f>G413</f>
        <v>7933.2040000000006</v>
      </c>
      <c r="H412" s="49">
        <f>H413</f>
        <v>8080.1760000000004</v>
      </c>
    </row>
    <row r="413" spans="1:8" s="21" customFormat="1" ht="36" customHeight="1" outlineLevel="6" x14ac:dyDescent="0.2">
      <c r="A413" s="19" t="s">
        <v>116</v>
      </c>
      <c r="B413" s="10" t="s">
        <v>13</v>
      </c>
      <c r="C413" s="10" t="s">
        <v>286</v>
      </c>
      <c r="D413" s="10" t="s">
        <v>5</v>
      </c>
      <c r="E413" s="10"/>
      <c r="F413" s="53">
        <f>F414+F419</f>
        <v>8983.3250000000007</v>
      </c>
      <c r="G413" s="53">
        <f>G414+G419</f>
        <v>7933.2040000000006</v>
      </c>
      <c r="H413" s="53">
        <f>H414+H419</f>
        <v>8080.1760000000004</v>
      </c>
    </row>
    <row r="414" spans="1:8" s="21" customFormat="1" ht="47.25" outlineLevel="6" x14ac:dyDescent="0.2">
      <c r="A414" s="31" t="s">
        <v>160</v>
      </c>
      <c r="B414" s="17" t="s">
        <v>13</v>
      </c>
      <c r="C414" s="17" t="s">
        <v>288</v>
      </c>
      <c r="D414" s="17" t="s">
        <v>5</v>
      </c>
      <c r="E414" s="17"/>
      <c r="F414" s="50">
        <f>F415</f>
        <v>5109</v>
      </c>
      <c r="G414" s="50">
        <f>G415</f>
        <v>4022.5</v>
      </c>
      <c r="H414" s="50">
        <f>H415</f>
        <v>4022.5</v>
      </c>
    </row>
    <row r="415" spans="1:8" s="21" customFormat="1" ht="31.5" outlineLevel="6" x14ac:dyDescent="0.2">
      <c r="A415" s="4" t="s">
        <v>406</v>
      </c>
      <c r="B415" s="5" t="s">
        <v>13</v>
      </c>
      <c r="C415" s="5" t="s">
        <v>288</v>
      </c>
      <c r="D415" s="5" t="s">
        <v>84</v>
      </c>
      <c r="E415" s="5"/>
      <c r="F415" s="51">
        <f>F416+F417+F418</f>
        <v>5109</v>
      </c>
      <c r="G415" s="51">
        <f>G416+G417+G418</f>
        <v>4022.5</v>
      </c>
      <c r="H415" s="51">
        <f>H416+H417+H418</f>
        <v>4022.5</v>
      </c>
    </row>
    <row r="416" spans="1:8" s="21" customFormat="1" ht="16.5" customHeight="1" outlineLevel="6" x14ac:dyDescent="0.2">
      <c r="A416" s="27" t="s">
        <v>193</v>
      </c>
      <c r="B416" s="28" t="s">
        <v>13</v>
      </c>
      <c r="C416" s="28" t="s">
        <v>288</v>
      </c>
      <c r="D416" s="28" t="s">
        <v>82</v>
      </c>
      <c r="E416" s="28"/>
      <c r="F416" s="52">
        <v>3913</v>
      </c>
      <c r="G416" s="52">
        <v>3078.6529999999998</v>
      </c>
      <c r="H416" s="52">
        <v>3078.6529999999998</v>
      </c>
    </row>
    <row r="417" spans="1:8" s="21" customFormat="1" ht="31.5" outlineLevel="6" x14ac:dyDescent="0.2">
      <c r="A417" s="27" t="s">
        <v>197</v>
      </c>
      <c r="B417" s="28" t="s">
        <v>13</v>
      </c>
      <c r="C417" s="28" t="s">
        <v>288</v>
      </c>
      <c r="D417" s="28" t="s">
        <v>83</v>
      </c>
      <c r="E417" s="28"/>
      <c r="F417" s="52">
        <v>15</v>
      </c>
      <c r="G417" s="52">
        <v>15</v>
      </c>
      <c r="H417" s="52">
        <v>15</v>
      </c>
    </row>
    <row r="418" spans="1:8" s="21" customFormat="1" ht="47.25" outlineLevel="6" x14ac:dyDescent="0.2">
      <c r="A418" s="27" t="s">
        <v>194</v>
      </c>
      <c r="B418" s="28" t="s">
        <v>13</v>
      </c>
      <c r="C418" s="28" t="s">
        <v>288</v>
      </c>
      <c r="D418" s="28" t="s">
        <v>195</v>
      </c>
      <c r="E418" s="28"/>
      <c r="F418" s="52">
        <v>1181</v>
      </c>
      <c r="G418" s="52">
        <v>928.84699999999998</v>
      </c>
      <c r="H418" s="52">
        <v>928.84699999999998</v>
      </c>
    </row>
    <row r="419" spans="1:8" s="21" customFormat="1" ht="47.25" outlineLevel="6" x14ac:dyDescent="0.2">
      <c r="A419" s="31" t="s">
        <v>314</v>
      </c>
      <c r="B419" s="17" t="s">
        <v>13</v>
      </c>
      <c r="C419" s="17" t="s">
        <v>313</v>
      </c>
      <c r="D419" s="17" t="s">
        <v>5</v>
      </c>
      <c r="E419" s="17"/>
      <c r="F419" s="80">
        <f>F420+F424</f>
        <v>3874.3250000000003</v>
      </c>
      <c r="G419" s="80">
        <f>G420+G424</f>
        <v>3910.7040000000006</v>
      </c>
      <c r="H419" s="80">
        <f>H420+H424</f>
        <v>4057.6760000000004</v>
      </c>
    </row>
    <row r="420" spans="1:8" s="21" customFormat="1" ht="31.5" outlineLevel="6" x14ac:dyDescent="0.2">
      <c r="A420" s="4" t="s">
        <v>406</v>
      </c>
      <c r="B420" s="5" t="s">
        <v>13</v>
      </c>
      <c r="C420" s="5" t="s">
        <v>313</v>
      </c>
      <c r="D420" s="5" t="s">
        <v>84</v>
      </c>
      <c r="E420" s="5"/>
      <c r="F420" s="51">
        <f>F421+F422+F423</f>
        <v>3843.4530000000004</v>
      </c>
      <c r="G420" s="51">
        <f>G421+G422+G423</f>
        <v>3845.7040000000006</v>
      </c>
      <c r="H420" s="51">
        <f>H421+H422+H423</f>
        <v>3846.0200000000004</v>
      </c>
    </row>
    <row r="421" spans="1:8" s="21" customFormat="1" ht="31.5" outlineLevel="6" x14ac:dyDescent="0.2">
      <c r="A421" s="27" t="s">
        <v>193</v>
      </c>
      <c r="B421" s="28" t="s">
        <v>13</v>
      </c>
      <c r="C421" s="28" t="s">
        <v>313</v>
      </c>
      <c r="D421" s="28" t="s">
        <v>82</v>
      </c>
      <c r="E421" s="28"/>
      <c r="F421" s="52">
        <v>2934.7310000000002</v>
      </c>
      <c r="G421" s="52">
        <v>2934.7310000000002</v>
      </c>
      <c r="H421" s="52">
        <v>2934.7310000000002</v>
      </c>
    </row>
    <row r="422" spans="1:8" s="21" customFormat="1" ht="31.5" outlineLevel="6" x14ac:dyDescent="0.2">
      <c r="A422" s="27" t="s">
        <v>197</v>
      </c>
      <c r="B422" s="28" t="s">
        <v>13</v>
      </c>
      <c r="C422" s="28" t="s">
        <v>313</v>
      </c>
      <c r="D422" s="28" t="s">
        <v>83</v>
      </c>
      <c r="E422" s="28"/>
      <c r="F422" s="52">
        <v>22.433</v>
      </c>
      <c r="G422" s="52">
        <v>24.684000000000001</v>
      </c>
      <c r="H422" s="52">
        <v>25</v>
      </c>
    </row>
    <row r="423" spans="1:8" s="21" customFormat="1" ht="47.25" outlineLevel="6" x14ac:dyDescent="0.2">
      <c r="A423" s="27" t="s">
        <v>194</v>
      </c>
      <c r="B423" s="28" t="s">
        <v>13</v>
      </c>
      <c r="C423" s="28" t="s">
        <v>313</v>
      </c>
      <c r="D423" s="28" t="s">
        <v>195</v>
      </c>
      <c r="E423" s="28"/>
      <c r="F423" s="52">
        <v>886.28899999999999</v>
      </c>
      <c r="G423" s="52">
        <v>886.28899999999999</v>
      </c>
      <c r="H423" s="52">
        <v>886.28899999999999</v>
      </c>
    </row>
    <row r="424" spans="1:8" s="21" customFormat="1" ht="31.5" outlineLevel="6" x14ac:dyDescent="0.2">
      <c r="A424" s="4" t="s">
        <v>408</v>
      </c>
      <c r="B424" s="5" t="s">
        <v>13</v>
      </c>
      <c r="C424" s="5" t="s">
        <v>313</v>
      </c>
      <c r="D424" s="5" t="s">
        <v>85</v>
      </c>
      <c r="E424" s="5"/>
      <c r="F424" s="51">
        <f>F425+F426</f>
        <v>30.872</v>
      </c>
      <c r="G424" s="51">
        <f>G425+G426</f>
        <v>65</v>
      </c>
      <c r="H424" s="51">
        <f>H425+H426</f>
        <v>211.65600000000001</v>
      </c>
    </row>
    <row r="425" spans="1:8" s="21" customFormat="1" ht="15.75" outlineLevel="6" x14ac:dyDescent="0.2">
      <c r="A425" s="27" t="s">
        <v>410</v>
      </c>
      <c r="B425" s="28" t="s">
        <v>13</v>
      </c>
      <c r="C425" s="28" t="s">
        <v>313</v>
      </c>
      <c r="D425" s="28" t="s">
        <v>86</v>
      </c>
      <c r="E425" s="28"/>
      <c r="F425" s="52">
        <v>13.872</v>
      </c>
      <c r="G425" s="52">
        <v>45</v>
      </c>
      <c r="H425" s="52">
        <v>186.65600000000001</v>
      </c>
    </row>
    <row r="426" spans="1:8" s="21" customFormat="1" ht="15.75" outlineLevel="6" x14ac:dyDescent="0.2">
      <c r="A426" s="27" t="s">
        <v>357</v>
      </c>
      <c r="B426" s="28" t="s">
        <v>13</v>
      </c>
      <c r="C426" s="28" t="s">
        <v>313</v>
      </c>
      <c r="D426" s="28" t="s">
        <v>356</v>
      </c>
      <c r="E426" s="28"/>
      <c r="F426" s="52">
        <v>17</v>
      </c>
      <c r="G426" s="52">
        <v>20</v>
      </c>
      <c r="H426" s="52">
        <v>25</v>
      </c>
    </row>
    <row r="427" spans="1:8" s="21" customFormat="1" ht="15.75" outlineLevel="6" x14ac:dyDescent="0.2">
      <c r="A427" s="12" t="s">
        <v>122</v>
      </c>
      <c r="B427" s="10" t="s">
        <v>13</v>
      </c>
      <c r="C427" s="10" t="s">
        <v>198</v>
      </c>
      <c r="D427" s="10" t="s">
        <v>5</v>
      </c>
      <c r="E427" s="10"/>
      <c r="F427" s="11">
        <f>F428</f>
        <v>37000</v>
      </c>
      <c r="G427" s="11">
        <f>G428</f>
        <v>29000</v>
      </c>
      <c r="H427" s="11">
        <f>H428</f>
        <v>29000</v>
      </c>
    </row>
    <row r="428" spans="1:8" s="21" customFormat="1" ht="19.5" customHeight="1" outlineLevel="6" x14ac:dyDescent="0.2">
      <c r="A428" s="39" t="s">
        <v>181</v>
      </c>
      <c r="B428" s="10" t="s">
        <v>13</v>
      </c>
      <c r="C428" s="10" t="s">
        <v>206</v>
      </c>
      <c r="D428" s="10" t="s">
        <v>5</v>
      </c>
      <c r="E428" s="10"/>
      <c r="F428" s="53">
        <f t="shared" ref="F428:H429" si="75">F429</f>
        <v>37000</v>
      </c>
      <c r="G428" s="53">
        <f t="shared" si="75"/>
        <v>29000</v>
      </c>
      <c r="H428" s="53">
        <f t="shared" si="75"/>
        <v>29000</v>
      </c>
    </row>
    <row r="429" spans="1:8" s="21" customFormat="1" ht="33" customHeight="1" outlineLevel="6" x14ac:dyDescent="0.2">
      <c r="A429" s="39" t="s">
        <v>135</v>
      </c>
      <c r="B429" s="10" t="s">
        <v>13</v>
      </c>
      <c r="C429" s="10" t="s">
        <v>221</v>
      </c>
      <c r="D429" s="10" t="s">
        <v>5</v>
      </c>
      <c r="E429" s="10"/>
      <c r="F429" s="53">
        <f t="shared" si="75"/>
        <v>37000</v>
      </c>
      <c r="G429" s="53">
        <f t="shared" si="75"/>
        <v>29000</v>
      </c>
      <c r="H429" s="53">
        <f t="shared" si="75"/>
        <v>29000</v>
      </c>
    </row>
    <row r="430" spans="1:8" s="21" customFormat="1" ht="31.5" outlineLevel="6" x14ac:dyDescent="0.2">
      <c r="A430" s="30" t="s">
        <v>118</v>
      </c>
      <c r="B430" s="17" t="s">
        <v>13</v>
      </c>
      <c r="C430" s="17" t="s">
        <v>315</v>
      </c>
      <c r="D430" s="17" t="s">
        <v>5</v>
      </c>
      <c r="E430" s="17"/>
      <c r="F430" s="68">
        <f>F431+F435+F441+F440+F438</f>
        <v>37000</v>
      </c>
      <c r="G430" s="50">
        <f>G431+G435+G441+G440+G438</f>
        <v>29000</v>
      </c>
      <c r="H430" s="50">
        <f>H431+H435+H441+H440+H438</f>
        <v>29000</v>
      </c>
    </row>
    <row r="431" spans="1:8" s="21" customFormat="1" ht="15.75" outlineLevel="6" x14ac:dyDescent="0.2">
      <c r="A431" s="4" t="s">
        <v>95</v>
      </c>
      <c r="B431" s="5" t="s">
        <v>13</v>
      </c>
      <c r="C431" s="5" t="s">
        <v>315</v>
      </c>
      <c r="D431" s="5" t="s">
        <v>96</v>
      </c>
      <c r="E431" s="5"/>
      <c r="F431" s="51">
        <f>F432+F433+F434</f>
        <v>33300</v>
      </c>
      <c r="G431" s="51">
        <f>G432+G433+G434</f>
        <v>27000</v>
      </c>
      <c r="H431" s="51">
        <f>H432+H433+H434</f>
        <v>27000</v>
      </c>
    </row>
    <row r="432" spans="1:8" s="21" customFormat="1" ht="15.75" outlineLevel="6" x14ac:dyDescent="0.2">
      <c r="A432" s="27" t="s">
        <v>403</v>
      </c>
      <c r="B432" s="28" t="s">
        <v>13</v>
      </c>
      <c r="C432" s="28" t="s">
        <v>315</v>
      </c>
      <c r="D432" s="28" t="s">
        <v>97</v>
      </c>
      <c r="E432" s="28"/>
      <c r="F432" s="52">
        <v>25600</v>
      </c>
      <c r="G432" s="52">
        <v>22000</v>
      </c>
      <c r="H432" s="52">
        <v>22000</v>
      </c>
    </row>
    <row r="433" spans="1:8" s="21" customFormat="1" ht="31.5" outlineLevel="6" x14ac:dyDescent="0.2">
      <c r="A433" s="27" t="s">
        <v>404</v>
      </c>
      <c r="B433" s="28" t="s">
        <v>13</v>
      </c>
      <c r="C433" s="28" t="s">
        <v>315</v>
      </c>
      <c r="D433" s="28" t="s">
        <v>98</v>
      </c>
      <c r="E433" s="28"/>
      <c r="F433" s="52">
        <v>0</v>
      </c>
      <c r="G433" s="52">
        <v>0</v>
      </c>
      <c r="H433" s="52">
        <v>0</v>
      </c>
    </row>
    <row r="434" spans="1:8" s="21" customFormat="1" ht="47.25" outlineLevel="6" x14ac:dyDescent="0.2">
      <c r="A434" s="27" t="s">
        <v>405</v>
      </c>
      <c r="B434" s="28" t="s">
        <v>13</v>
      </c>
      <c r="C434" s="28" t="s">
        <v>315</v>
      </c>
      <c r="D434" s="28" t="s">
        <v>196</v>
      </c>
      <c r="E434" s="28"/>
      <c r="F434" s="52">
        <v>7700</v>
      </c>
      <c r="G434" s="52">
        <v>5000</v>
      </c>
      <c r="H434" s="52">
        <v>5000</v>
      </c>
    </row>
    <row r="435" spans="1:8" s="21" customFormat="1" ht="31.5" outlineLevel="6" x14ac:dyDescent="0.2">
      <c r="A435" s="4" t="s">
        <v>408</v>
      </c>
      <c r="B435" s="5" t="s">
        <v>13</v>
      </c>
      <c r="C435" s="5" t="s">
        <v>315</v>
      </c>
      <c r="D435" s="5" t="s">
        <v>85</v>
      </c>
      <c r="E435" s="5"/>
      <c r="F435" s="51">
        <f>F436+F437</f>
        <v>3438</v>
      </c>
      <c r="G435" s="51">
        <f>G436+G437</f>
        <v>1797</v>
      </c>
      <c r="H435" s="51">
        <f>H436+H437</f>
        <v>1797</v>
      </c>
    </row>
    <row r="436" spans="1:8" s="21" customFormat="1" ht="15.75" outlineLevel="6" x14ac:dyDescent="0.2">
      <c r="A436" s="27" t="s">
        <v>410</v>
      </c>
      <c r="B436" s="28" t="s">
        <v>13</v>
      </c>
      <c r="C436" s="28" t="s">
        <v>315</v>
      </c>
      <c r="D436" s="28" t="s">
        <v>86</v>
      </c>
      <c r="E436" s="28"/>
      <c r="F436" s="52">
        <v>2948</v>
      </c>
      <c r="G436" s="52">
        <v>1407</v>
      </c>
      <c r="H436" s="52">
        <v>1407</v>
      </c>
    </row>
    <row r="437" spans="1:8" s="21" customFormat="1" ht="15.75" outlineLevel="6" x14ac:dyDescent="0.2">
      <c r="A437" s="27" t="s">
        <v>357</v>
      </c>
      <c r="B437" s="28" t="s">
        <v>13</v>
      </c>
      <c r="C437" s="28" t="s">
        <v>315</v>
      </c>
      <c r="D437" s="28" t="s">
        <v>356</v>
      </c>
      <c r="E437" s="28"/>
      <c r="F437" s="52">
        <v>490</v>
      </c>
      <c r="G437" s="52">
        <v>390</v>
      </c>
      <c r="H437" s="52">
        <v>390</v>
      </c>
    </row>
    <row r="438" spans="1:8" s="21" customFormat="1" ht="31.5" outlineLevel="6" x14ac:dyDescent="0.2">
      <c r="A438" s="4" t="s">
        <v>412</v>
      </c>
      <c r="B438" s="5" t="s">
        <v>13</v>
      </c>
      <c r="C438" s="5" t="s">
        <v>315</v>
      </c>
      <c r="D438" s="5" t="s">
        <v>92</v>
      </c>
      <c r="E438" s="5"/>
      <c r="F438" s="51">
        <f>F439</f>
        <v>0</v>
      </c>
      <c r="G438" s="51">
        <f>G439</f>
        <v>0</v>
      </c>
      <c r="H438" s="51">
        <f>H439</f>
        <v>0</v>
      </c>
    </row>
    <row r="439" spans="1:8" s="21" customFormat="1" ht="31.5" outlineLevel="6" x14ac:dyDescent="0.2">
      <c r="A439" s="59" t="s">
        <v>398</v>
      </c>
      <c r="B439" s="28" t="s">
        <v>13</v>
      </c>
      <c r="C439" s="28" t="s">
        <v>315</v>
      </c>
      <c r="D439" s="28" t="s">
        <v>397</v>
      </c>
      <c r="E439" s="28"/>
      <c r="F439" s="52">
        <v>0</v>
      </c>
      <c r="G439" s="52"/>
      <c r="H439" s="52"/>
    </row>
    <row r="440" spans="1:8" s="21" customFormat="1" ht="15.75" outlineLevel="6" x14ac:dyDescent="0.2">
      <c r="A440" s="4" t="s">
        <v>331</v>
      </c>
      <c r="B440" s="5" t="s">
        <v>13</v>
      </c>
      <c r="C440" s="5" t="s">
        <v>315</v>
      </c>
      <c r="D440" s="5" t="s">
        <v>332</v>
      </c>
      <c r="E440" s="5"/>
      <c r="F440" s="51">
        <v>204</v>
      </c>
      <c r="G440" s="51">
        <v>150</v>
      </c>
      <c r="H440" s="51">
        <v>150</v>
      </c>
    </row>
    <row r="441" spans="1:8" s="21" customFormat="1" ht="15.75" outlineLevel="6" x14ac:dyDescent="0.2">
      <c r="A441" s="4" t="s">
        <v>87</v>
      </c>
      <c r="B441" s="5" t="s">
        <v>13</v>
      </c>
      <c r="C441" s="5" t="s">
        <v>315</v>
      </c>
      <c r="D441" s="5" t="s">
        <v>88</v>
      </c>
      <c r="E441" s="5"/>
      <c r="F441" s="51">
        <f>F442+F443+F444</f>
        <v>58</v>
      </c>
      <c r="G441" s="51">
        <f>G442+G443+G444</f>
        <v>53</v>
      </c>
      <c r="H441" s="51">
        <f>H442+H443+H444</f>
        <v>53</v>
      </c>
    </row>
    <row r="442" spans="1:8" s="21" customFormat="1" ht="15.75" outlineLevel="6" x14ac:dyDescent="0.2">
      <c r="A442" s="27" t="s">
        <v>89</v>
      </c>
      <c r="B442" s="28" t="s">
        <v>13</v>
      </c>
      <c r="C442" s="28" t="s">
        <v>315</v>
      </c>
      <c r="D442" s="28" t="s">
        <v>90</v>
      </c>
      <c r="E442" s="28"/>
      <c r="F442" s="52">
        <v>55</v>
      </c>
      <c r="G442" s="52">
        <v>50</v>
      </c>
      <c r="H442" s="52">
        <v>50</v>
      </c>
    </row>
    <row r="443" spans="1:8" s="21" customFormat="1" ht="15.75" outlineLevel="6" x14ac:dyDescent="0.2">
      <c r="A443" s="27" t="s">
        <v>417</v>
      </c>
      <c r="B443" s="28" t="s">
        <v>13</v>
      </c>
      <c r="C443" s="28" t="s">
        <v>315</v>
      </c>
      <c r="D443" s="28" t="s">
        <v>91</v>
      </c>
      <c r="E443" s="28"/>
      <c r="F443" s="52">
        <v>3</v>
      </c>
      <c r="G443" s="52">
        <v>3</v>
      </c>
      <c r="H443" s="52">
        <v>3</v>
      </c>
    </row>
    <row r="444" spans="1:8" s="21" customFormat="1" ht="15.75" outlineLevel="6" x14ac:dyDescent="0.2">
      <c r="A444" s="27" t="s">
        <v>243</v>
      </c>
      <c r="B444" s="28" t="s">
        <v>13</v>
      </c>
      <c r="C444" s="28" t="s">
        <v>315</v>
      </c>
      <c r="D444" s="28" t="s">
        <v>242</v>
      </c>
      <c r="E444" s="28"/>
      <c r="F444" s="52">
        <v>0</v>
      </c>
      <c r="G444" s="52">
        <v>0</v>
      </c>
      <c r="H444" s="52">
        <v>0</v>
      </c>
    </row>
    <row r="445" spans="1:8" s="21" customFormat="1" ht="17.25" customHeight="1" outlineLevel="6" x14ac:dyDescent="0.2">
      <c r="A445" s="14" t="s">
        <v>69</v>
      </c>
      <c r="B445" s="15" t="s">
        <v>49</v>
      </c>
      <c r="C445" s="15" t="s">
        <v>198</v>
      </c>
      <c r="D445" s="15" t="s">
        <v>5</v>
      </c>
      <c r="E445" s="15"/>
      <c r="F445" s="72">
        <f>F446</f>
        <v>48859.43679</v>
      </c>
      <c r="G445" s="72">
        <f>G446</f>
        <v>44873.204999999994</v>
      </c>
      <c r="H445" s="72">
        <f>H446</f>
        <v>45373.204999999994</v>
      </c>
    </row>
    <row r="446" spans="1:8" s="21" customFormat="1" ht="15.75" outlineLevel="3" x14ac:dyDescent="0.2">
      <c r="A446" s="7" t="s">
        <v>36</v>
      </c>
      <c r="B446" s="8" t="s">
        <v>14</v>
      </c>
      <c r="C446" s="8" t="s">
        <v>198</v>
      </c>
      <c r="D446" s="8" t="s">
        <v>5</v>
      </c>
      <c r="E446" s="8"/>
      <c r="F446" s="49">
        <f>F447+F476+F480</f>
        <v>48859.43679</v>
      </c>
      <c r="G446" s="49">
        <f>G447+G476+G480</f>
        <v>44873.204999999994</v>
      </c>
      <c r="H446" s="49">
        <f>H447+H476+H480</f>
        <v>45373.204999999994</v>
      </c>
    </row>
    <row r="447" spans="1:8" s="21" customFormat="1" ht="19.5" customHeight="1" outlineLevel="3" x14ac:dyDescent="0.2">
      <c r="A447" s="12" t="s">
        <v>136</v>
      </c>
      <c r="B447" s="10" t="s">
        <v>14</v>
      </c>
      <c r="C447" s="10" t="s">
        <v>222</v>
      </c>
      <c r="D447" s="10" t="s">
        <v>5</v>
      </c>
      <c r="E447" s="10"/>
      <c r="F447" s="53">
        <f>F448+F452+F472</f>
        <v>48709.43679</v>
      </c>
      <c r="G447" s="53">
        <f>G448+G452+G472</f>
        <v>44773.204999999994</v>
      </c>
      <c r="H447" s="53">
        <f>H448+H452+H472</f>
        <v>45273.204999999994</v>
      </c>
    </row>
    <row r="448" spans="1:8" s="21" customFormat="1" ht="19.5" customHeight="1" outlineLevel="3" x14ac:dyDescent="0.2">
      <c r="A448" s="30" t="s">
        <v>103</v>
      </c>
      <c r="B448" s="17" t="s">
        <v>14</v>
      </c>
      <c r="C448" s="17" t="s">
        <v>223</v>
      </c>
      <c r="D448" s="17" t="s">
        <v>5</v>
      </c>
      <c r="E448" s="17"/>
      <c r="F448" s="50">
        <f>F449</f>
        <v>100</v>
      </c>
      <c r="G448" s="50">
        <f t="shared" ref="G448:H448" si="76">G449</f>
        <v>50</v>
      </c>
      <c r="H448" s="50">
        <f t="shared" si="76"/>
        <v>50</v>
      </c>
    </row>
    <row r="449" spans="1:8" s="21" customFormat="1" ht="32.25" customHeight="1" outlineLevel="3" x14ac:dyDescent="0.2">
      <c r="A449" s="44" t="s">
        <v>137</v>
      </c>
      <c r="B449" s="5" t="s">
        <v>14</v>
      </c>
      <c r="C449" s="5" t="s">
        <v>316</v>
      </c>
      <c r="D449" s="5" t="s">
        <v>5</v>
      </c>
      <c r="E449" s="5"/>
      <c r="F449" s="85">
        <f t="shared" ref="F449:H450" si="77">F450</f>
        <v>100</v>
      </c>
      <c r="G449" s="85">
        <f t="shared" si="77"/>
        <v>50</v>
      </c>
      <c r="H449" s="85">
        <f t="shared" si="77"/>
        <v>50</v>
      </c>
    </row>
    <row r="450" spans="1:8" s="21" customFormat="1" ht="19.5" customHeight="1" outlineLevel="3" x14ac:dyDescent="0.2">
      <c r="A450" s="27" t="s">
        <v>408</v>
      </c>
      <c r="B450" s="28" t="s">
        <v>14</v>
      </c>
      <c r="C450" s="28" t="s">
        <v>316</v>
      </c>
      <c r="D450" s="28" t="s">
        <v>85</v>
      </c>
      <c r="E450" s="28"/>
      <c r="F450" s="62">
        <f t="shared" si="77"/>
        <v>100</v>
      </c>
      <c r="G450" s="62">
        <f t="shared" si="77"/>
        <v>50</v>
      </c>
      <c r="H450" s="62">
        <f t="shared" si="77"/>
        <v>50</v>
      </c>
    </row>
    <row r="451" spans="1:8" s="21" customFormat="1" ht="19.5" customHeight="1" outlineLevel="3" x14ac:dyDescent="0.2">
      <c r="A451" s="27" t="s">
        <v>410</v>
      </c>
      <c r="B451" s="28" t="s">
        <v>14</v>
      </c>
      <c r="C451" s="28" t="s">
        <v>316</v>
      </c>
      <c r="D451" s="28" t="s">
        <v>86</v>
      </c>
      <c r="E451" s="28"/>
      <c r="F451" s="62">
        <v>100</v>
      </c>
      <c r="G451" s="62">
        <v>50</v>
      </c>
      <c r="H451" s="62">
        <v>50</v>
      </c>
    </row>
    <row r="452" spans="1:8" s="21" customFormat="1" ht="35.25" customHeight="1" outlineLevel="3" x14ac:dyDescent="0.2">
      <c r="A452" s="37" t="s">
        <v>138</v>
      </c>
      <c r="B452" s="17" t="s">
        <v>14</v>
      </c>
      <c r="C452" s="17" t="s">
        <v>224</v>
      </c>
      <c r="D452" s="17" t="s">
        <v>5</v>
      </c>
      <c r="E452" s="17"/>
      <c r="F452" s="68">
        <f>F453+F457+F460+F463+F466+F469</f>
        <v>48559.43679</v>
      </c>
      <c r="G452" s="68">
        <f t="shared" ref="G452:H452" si="78">G453+G457+G460+G463+G466+G469</f>
        <v>44673.204999999994</v>
      </c>
      <c r="H452" s="68">
        <f t="shared" si="78"/>
        <v>45173.204999999994</v>
      </c>
    </row>
    <row r="453" spans="1:8" s="21" customFormat="1" ht="31.5" outlineLevel="3" x14ac:dyDescent="0.2">
      <c r="A453" s="4" t="s">
        <v>139</v>
      </c>
      <c r="B453" s="5" t="s">
        <v>14</v>
      </c>
      <c r="C453" s="5" t="s">
        <v>225</v>
      </c>
      <c r="D453" s="5" t="s">
        <v>5</v>
      </c>
      <c r="E453" s="5"/>
      <c r="F453" s="51">
        <f>F454</f>
        <v>28675.165099999998</v>
      </c>
      <c r="G453" s="51">
        <f>G454</f>
        <v>26500</v>
      </c>
      <c r="H453" s="51">
        <f>H454</f>
        <v>27000</v>
      </c>
    </row>
    <row r="454" spans="1:8" s="21" customFormat="1" ht="15.75" outlineLevel="3" x14ac:dyDescent="0.2">
      <c r="A454" s="27" t="s">
        <v>101</v>
      </c>
      <c r="B454" s="28" t="s">
        <v>14</v>
      </c>
      <c r="C454" s="28" t="s">
        <v>225</v>
      </c>
      <c r="D454" s="28" t="s">
        <v>102</v>
      </c>
      <c r="E454" s="28"/>
      <c r="F454" s="52">
        <f>F455+F456</f>
        <v>28675.165099999998</v>
      </c>
      <c r="G454" s="52">
        <f>G455+G456</f>
        <v>26500</v>
      </c>
      <c r="H454" s="52">
        <f>H455+H456</f>
        <v>27000</v>
      </c>
    </row>
    <row r="455" spans="1:8" s="21" customFormat="1" ht="47.25" outlineLevel="3" x14ac:dyDescent="0.2">
      <c r="A455" s="32" t="s">
        <v>162</v>
      </c>
      <c r="B455" s="28" t="s">
        <v>14</v>
      </c>
      <c r="C455" s="28" t="s">
        <v>225</v>
      </c>
      <c r="D455" s="28" t="s">
        <v>78</v>
      </c>
      <c r="E455" s="28"/>
      <c r="F455" s="52">
        <v>28420</v>
      </c>
      <c r="G455" s="52">
        <v>26500</v>
      </c>
      <c r="H455" s="52">
        <v>27000</v>
      </c>
    </row>
    <row r="456" spans="1:8" s="21" customFormat="1" ht="15.75" outlineLevel="3" x14ac:dyDescent="0.2">
      <c r="A456" s="32" t="s">
        <v>79</v>
      </c>
      <c r="B456" s="28" t="s">
        <v>14</v>
      </c>
      <c r="C456" s="28" t="s">
        <v>233</v>
      </c>
      <c r="D456" s="28" t="s">
        <v>80</v>
      </c>
      <c r="E456" s="28"/>
      <c r="F456" s="82">
        <v>255.1651</v>
      </c>
      <c r="G456" s="52">
        <v>0</v>
      </c>
      <c r="H456" s="52">
        <v>0</v>
      </c>
    </row>
    <row r="457" spans="1:8" s="21" customFormat="1" ht="31.5" outlineLevel="3" x14ac:dyDescent="0.2">
      <c r="A457" s="4" t="s">
        <v>140</v>
      </c>
      <c r="B457" s="5" t="s">
        <v>14</v>
      </c>
      <c r="C457" s="5" t="s">
        <v>226</v>
      </c>
      <c r="D457" s="5" t="s">
        <v>5</v>
      </c>
      <c r="E457" s="5"/>
      <c r="F457" s="51">
        <f t="shared" ref="F457:H458" si="79">F458</f>
        <v>18000</v>
      </c>
      <c r="G457" s="51">
        <f t="shared" si="79"/>
        <v>18000</v>
      </c>
      <c r="H457" s="51">
        <f t="shared" si="79"/>
        <v>18000</v>
      </c>
    </row>
    <row r="458" spans="1:8" s="21" customFormat="1" ht="15.75" outlineLevel="3" x14ac:dyDescent="0.2">
      <c r="A458" s="27" t="s">
        <v>101</v>
      </c>
      <c r="B458" s="28" t="s">
        <v>14</v>
      </c>
      <c r="C458" s="28" t="s">
        <v>226</v>
      </c>
      <c r="D458" s="28" t="s">
        <v>102</v>
      </c>
      <c r="E458" s="28"/>
      <c r="F458" s="52">
        <f t="shared" si="79"/>
        <v>18000</v>
      </c>
      <c r="G458" s="52">
        <f t="shared" si="79"/>
        <v>18000</v>
      </c>
      <c r="H458" s="52">
        <f t="shared" si="79"/>
        <v>18000</v>
      </c>
    </row>
    <row r="459" spans="1:8" s="21" customFormat="1" ht="47.25" outlineLevel="3" x14ac:dyDescent="0.2">
      <c r="A459" s="32" t="s">
        <v>162</v>
      </c>
      <c r="B459" s="28" t="s">
        <v>14</v>
      </c>
      <c r="C459" s="28" t="s">
        <v>226</v>
      </c>
      <c r="D459" s="28" t="s">
        <v>78</v>
      </c>
      <c r="E459" s="28"/>
      <c r="F459" s="52">
        <v>18000</v>
      </c>
      <c r="G459" s="52">
        <v>18000</v>
      </c>
      <c r="H459" s="52">
        <v>18000</v>
      </c>
    </row>
    <row r="460" spans="1:8" s="21" customFormat="1" ht="31.5" outlineLevel="3" x14ac:dyDescent="0.2">
      <c r="A460" s="4" t="s">
        <v>273</v>
      </c>
      <c r="B460" s="5" t="s">
        <v>14</v>
      </c>
      <c r="C460" s="5" t="s">
        <v>268</v>
      </c>
      <c r="D460" s="5" t="s">
        <v>5</v>
      </c>
      <c r="E460" s="5"/>
      <c r="F460" s="51">
        <f t="shared" ref="F460:H461" si="80">F461</f>
        <v>168.005</v>
      </c>
      <c r="G460" s="51">
        <f t="shared" si="80"/>
        <v>168.005</v>
      </c>
      <c r="H460" s="51">
        <f t="shared" si="80"/>
        <v>168.005</v>
      </c>
    </row>
    <row r="461" spans="1:8" s="21" customFormat="1" ht="15.75" outlineLevel="3" x14ac:dyDescent="0.2">
      <c r="A461" s="27" t="s">
        <v>101</v>
      </c>
      <c r="B461" s="28" t="s">
        <v>14</v>
      </c>
      <c r="C461" s="28" t="s">
        <v>268</v>
      </c>
      <c r="D461" s="28" t="s">
        <v>102</v>
      </c>
      <c r="E461" s="28"/>
      <c r="F461" s="52">
        <f t="shared" si="80"/>
        <v>168.005</v>
      </c>
      <c r="G461" s="52">
        <f t="shared" si="80"/>
        <v>168.005</v>
      </c>
      <c r="H461" s="52">
        <f t="shared" si="80"/>
        <v>168.005</v>
      </c>
    </row>
    <row r="462" spans="1:8" s="21" customFormat="1" ht="15.75" outlineLevel="3" x14ac:dyDescent="0.2">
      <c r="A462" s="32" t="s">
        <v>79</v>
      </c>
      <c r="B462" s="28" t="s">
        <v>14</v>
      </c>
      <c r="C462" s="28" t="s">
        <v>268</v>
      </c>
      <c r="D462" s="28" t="s">
        <v>80</v>
      </c>
      <c r="E462" s="28"/>
      <c r="F462" s="82">
        <v>168.005</v>
      </c>
      <c r="G462" s="82">
        <v>168.005</v>
      </c>
      <c r="H462" s="82">
        <v>168.005</v>
      </c>
    </row>
    <row r="463" spans="1:8" s="21" customFormat="1" ht="47.25" outlineLevel="3" x14ac:dyDescent="0.2">
      <c r="A463" s="4" t="s">
        <v>280</v>
      </c>
      <c r="B463" s="5" t="s">
        <v>14</v>
      </c>
      <c r="C463" s="5" t="s">
        <v>279</v>
      </c>
      <c r="D463" s="5" t="s">
        <v>5</v>
      </c>
      <c r="E463" s="5"/>
      <c r="F463" s="51">
        <f t="shared" ref="F463:H467" si="81">F464</f>
        <v>5.2</v>
      </c>
      <c r="G463" s="51">
        <f t="shared" si="81"/>
        <v>5.2</v>
      </c>
      <c r="H463" s="51">
        <f t="shared" si="81"/>
        <v>5.2</v>
      </c>
    </row>
    <row r="464" spans="1:8" s="21" customFormat="1" ht="15.75" outlineLevel="3" x14ac:dyDescent="0.2">
      <c r="A464" s="27" t="s">
        <v>101</v>
      </c>
      <c r="B464" s="28" t="s">
        <v>14</v>
      </c>
      <c r="C464" s="28" t="s">
        <v>279</v>
      </c>
      <c r="D464" s="28" t="s">
        <v>102</v>
      </c>
      <c r="E464" s="28"/>
      <c r="F464" s="52">
        <f t="shared" si="81"/>
        <v>5.2</v>
      </c>
      <c r="G464" s="52">
        <f t="shared" si="81"/>
        <v>5.2</v>
      </c>
      <c r="H464" s="52">
        <f t="shared" si="81"/>
        <v>5.2</v>
      </c>
    </row>
    <row r="465" spans="1:8" s="21" customFormat="1" ht="15.75" outlineLevel="3" x14ac:dyDescent="0.2">
      <c r="A465" s="32" t="s">
        <v>79</v>
      </c>
      <c r="B465" s="28" t="s">
        <v>14</v>
      </c>
      <c r="C465" s="28" t="s">
        <v>279</v>
      </c>
      <c r="D465" s="28" t="s">
        <v>80</v>
      </c>
      <c r="E465" s="28"/>
      <c r="F465" s="82">
        <v>5.2</v>
      </c>
      <c r="G465" s="52">
        <v>5.2</v>
      </c>
      <c r="H465" s="52">
        <v>5.2</v>
      </c>
    </row>
    <row r="466" spans="1:8" s="21" customFormat="1" ht="63" outlineLevel="3" x14ac:dyDescent="0.2">
      <c r="A466" s="4" t="s">
        <v>423</v>
      </c>
      <c r="B466" s="5" t="s">
        <v>14</v>
      </c>
      <c r="C466" s="5" t="s">
        <v>424</v>
      </c>
      <c r="D466" s="5" t="s">
        <v>5</v>
      </c>
      <c r="E466" s="5"/>
      <c r="F466" s="51">
        <f t="shared" si="81"/>
        <v>1658.4683299999999</v>
      </c>
      <c r="G466" s="51">
        <f t="shared" si="81"/>
        <v>0</v>
      </c>
      <c r="H466" s="51">
        <f t="shared" si="81"/>
        <v>0</v>
      </c>
    </row>
    <row r="467" spans="1:8" s="21" customFormat="1" ht="15.75" outlineLevel="3" x14ac:dyDescent="0.2">
      <c r="A467" s="27" t="s">
        <v>101</v>
      </c>
      <c r="B467" s="28" t="s">
        <v>14</v>
      </c>
      <c r="C467" s="28" t="s">
        <v>424</v>
      </c>
      <c r="D467" s="28" t="s">
        <v>102</v>
      </c>
      <c r="E467" s="28"/>
      <c r="F467" s="52">
        <f t="shared" si="81"/>
        <v>1658.4683299999999</v>
      </c>
      <c r="G467" s="52">
        <f t="shared" si="81"/>
        <v>0</v>
      </c>
      <c r="H467" s="52">
        <f t="shared" si="81"/>
        <v>0</v>
      </c>
    </row>
    <row r="468" spans="1:8" s="21" customFormat="1" ht="15.75" outlineLevel="3" x14ac:dyDescent="0.2">
      <c r="A468" s="32" t="s">
        <v>79</v>
      </c>
      <c r="B468" s="28" t="s">
        <v>14</v>
      </c>
      <c r="C468" s="28" t="s">
        <v>424</v>
      </c>
      <c r="D468" s="28" t="s">
        <v>80</v>
      </c>
      <c r="E468" s="28"/>
      <c r="F468" s="52">
        <v>1658.4683299999999</v>
      </c>
      <c r="G468" s="82">
        <v>0</v>
      </c>
      <c r="H468" s="52">
        <v>0</v>
      </c>
    </row>
    <row r="469" spans="1:8" s="21" customFormat="1" ht="47.25" outlineLevel="3" x14ac:dyDescent="0.2">
      <c r="A469" s="4" t="s">
        <v>485</v>
      </c>
      <c r="B469" s="5" t="s">
        <v>14</v>
      </c>
      <c r="C469" s="5" t="s">
        <v>486</v>
      </c>
      <c r="D469" s="5" t="s">
        <v>5</v>
      </c>
      <c r="E469" s="5"/>
      <c r="F469" s="51">
        <f t="shared" ref="F469:H470" si="82">F470</f>
        <v>52.59836</v>
      </c>
      <c r="G469" s="51">
        <f t="shared" si="82"/>
        <v>0</v>
      </c>
      <c r="H469" s="51">
        <f t="shared" si="82"/>
        <v>0</v>
      </c>
    </row>
    <row r="470" spans="1:8" s="21" customFormat="1" ht="15.75" outlineLevel="3" x14ac:dyDescent="0.2">
      <c r="A470" s="27" t="s">
        <v>101</v>
      </c>
      <c r="B470" s="28" t="s">
        <v>14</v>
      </c>
      <c r="C470" s="28" t="s">
        <v>486</v>
      </c>
      <c r="D470" s="28" t="s">
        <v>102</v>
      </c>
      <c r="E470" s="28"/>
      <c r="F470" s="52">
        <f t="shared" si="82"/>
        <v>52.59836</v>
      </c>
      <c r="G470" s="52">
        <f t="shared" si="82"/>
        <v>0</v>
      </c>
      <c r="H470" s="52">
        <f t="shared" si="82"/>
        <v>0</v>
      </c>
    </row>
    <row r="471" spans="1:8" s="21" customFormat="1" ht="15.75" outlineLevel="3" x14ac:dyDescent="0.2">
      <c r="A471" s="32" t="s">
        <v>79</v>
      </c>
      <c r="B471" s="28" t="s">
        <v>14</v>
      </c>
      <c r="C471" s="28" t="s">
        <v>486</v>
      </c>
      <c r="D471" s="28" t="s">
        <v>80</v>
      </c>
      <c r="E471" s="28"/>
      <c r="F471" s="82">
        <v>52.59836</v>
      </c>
      <c r="G471" s="52">
        <v>0</v>
      </c>
      <c r="H471" s="52">
        <v>0</v>
      </c>
    </row>
    <row r="472" spans="1:8" s="21" customFormat="1" ht="31.5" outlineLevel="3" x14ac:dyDescent="0.2">
      <c r="A472" s="37" t="s">
        <v>282</v>
      </c>
      <c r="B472" s="17" t="s">
        <v>14</v>
      </c>
      <c r="C472" s="17" t="s">
        <v>281</v>
      </c>
      <c r="D472" s="17" t="s">
        <v>5</v>
      </c>
      <c r="E472" s="17"/>
      <c r="F472" s="50">
        <f t="shared" ref="F472:H474" si="83">F473</f>
        <v>50</v>
      </c>
      <c r="G472" s="50">
        <f t="shared" si="83"/>
        <v>50</v>
      </c>
      <c r="H472" s="50">
        <f t="shared" si="83"/>
        <v>50</v>
      </c>
    </row>
    <row r="473" spans="1:8" s="21" customFormat="1" ht="31.5" outlineLevel="3" x14ac:dyDescent="0.2">
      <c r="A473" s="4" t="s">
        <v>283</v>
      </c>
      <c r="B473" s="5" t="s">
        <v>14</v>
      </c>
      <c r="C473" s="5" t="s">
        <v>326</v>
      </c>
      <c r="D473" s="5" t="s">
        <v>5</v>
      </c>
      <c r="E473" s="5"/>
      <c r="F473" s="51">
        <f t="shared" si="83"/>
        <v>50</v>
      </c>
      <c r="G473" s="51">
        <f t="shared" si="83"/>
        <v>50</v>
      </c>
      <c r="H473" s="51">
        <f t="shared" si="83"/>
        <v>50</v>
      </c>
    </row>
    <row r="474" spans="1:8" s="21" customFormat="1" ht="31.5" outlineLevel="3" x14ac:dyDescent="0.2">
      <c r="A474" s="27" t="s">
        <v>408</v>
      </c>
      <c r="B474" s="28" t="s">
        <v>14</v>
      </c>
      <c r="C474" s="28" t="s">
        <v>326</v>
      </c>
      <c r="D474" s="28" t="s">
        <v>85</v>
      </c>
      <c r="E474" s="28"/>
      <c r="F474" s="52">
        <f t="shared" si="83"/>
        <v>50</v>
      </c>
      <c r="G474" s="52">
        <f t="shared" si="83"/>
        <v>50</v>
      </c>
      <c r="H474" s="52">
        <f t="shared" si="83"/>
        <v>50</v>
      </c>
    </row>
    <row r="475" spans="1:8" s="21" customFormat="1" ht="15.75" outlineLevel="3" x14ac:dyDescent="0.2">
      <c r="A475" s="27" t="s">
        <v>410</v>
      </c>
      <c r="B475" s="28" t="s">
        <v>14</v>
      </c>
      <c r="C475" s="28" t="s">
        <v>326</v>
      </c>
      <c r="D475" s="28" t="s">
        <v>86</v>
      </c>
      <c r="E475" s="28"/>
      <c r="F475" s="52">
        <v>50</v>
      </c>
      <c r="G475" s="52">
        <v>50</v>
      </c>
      <c r="H475" s="52">
        <v>50</v>
      </c>
    </row>
    <row r="476" spans="1:8" s="21" customFormat="1" ht="15.75" outlineLevel="3" x14ac:dyDescent="0.2">
      <c r="A476" s="7" t="s">
        <v>184</v>
      </c>
      <c r="B476" s="8" t="s">
        <v>14</v>
      </c>
      <c r="C476" s="8" t="s">
        <v>227</v>
      </c>
      <c r="D476" s="8" t="s">
        <v>5</v>
      </c>
      <c r="E476" s="8"/>
      <c r="F476" s="49">
        <f t="shared" ref="F476:H478" si="84">F477</f>
        <v>100</v>
      </c>
      <c r="G476" s="49">
        <f t="shared" si="84"/>
        <v>50</v>
      </c>
      <c r="H476" s="49">
        <f t="shared" si="84"/>
        <v>50</v>
      </c>
    </row>
    <row r="477" spans="1:8" s="21" customFormat="1" ht="36" customHeight="1" outlineLevel="3" x14ac:dyDescent="0.2">
      <c r="A477" s="44" t="s">
        <v>141</v>
      </c>
      <c r="B477" s="5" t="s">
        <v>14</v>
      </c>
      <c r="C477" s="5" t="s">
        <v>317</v>
      </c>
      <c r="D477" s="5" t="s">
        <v>5</v>
      </c>
      <c r="E477" s="5"/>
      <c r="F477" s="51">
        <f t="shared" si="84"/>
        <v>100</v>
      </c>
      <c r="G477" s="51">
        <f t="shared" si="84"/>
        <v>50</v>
      </c>
      <c r="H477" s="51">
        <f t="shared" si="84"/>
        <v>50</v>
      </c>
    </row>
    <row r="478" spans="1:8" s="21" customFormat="1" ht="31.5" outlineLevel="3" x14ac:dyDescent="0.2">
      <c r="A478" s="27" t="s">
        <v>408</v>
      </c>
      <c r="B478" s="28" t="s">
        <v>14</v>
      </c>
      <c r="C478" s="28" t="s">
        <v>317</v>
      </c>
      <c r="D478" s="28" t="s">
        <v>85</v>
      </c>
      <c r="E478" s="28"/>
      <c r="F478" s="52">
        <f t="shared" si="84"/>
        <v>100</v>
      </c>
      <c r="G478" s="52">
        <f t="shared" si="84"/>
        <v>50</v>
      </c>
      <c r="H478" s="52">
        <f t="shared" si="84"/>
        <v>50</v>
      </c>
    </row>
    <row r="479" spans="1:8" s="21" customFormat="1" ht="15.75" outlineLevel="3" x14ac:dyDescent="0.2">
      <c r="A479" s="27" t="s">
        <v>410</v>
      </c>
      <c r="B479" s="28" t="s">
        <v>14</v>
      </c>
      <c r="C479" s="28" t="s">
        <v>317</v>
      </c>
      <c r="D479" s="28" t="s">
        <v>86</v>
      </c>
      <c r="E479" s="28"/>
      <c r="F479" s="52">
        <v>100</v>
      </c>
      <c r="G479" s="52">
        <v>50</v>
      </c>
      <c r="H479" s="52">
        <v>50</v>
      </c>
    </row>
    <row r="480" spans="1:8" s="21" customFormat="1" ht="31.5" outlineLevel="3" x14ac:dyDescent="0.2">
      <c r="A480" s="7" t="s">
        <v>274</v>
      </c>
      <c r="B480" s="8" t="s">
        <v>14</v>
      </c>
      <c r="C480" s="8" t="s">
        <v>228</v>
      </c>
      <c r="D480" s="8" t="s">
        <v>5</v>
      </c>
      <c r="E480" s="8"/>
      <c r="F480" s="49">
        <f t="shared" ref="F480:H482" si="85">F481</f>
        <v>50</v>
      </c>
      <c r="G480" s="49">
        <f t="shared" si="85"/>
        <v>50</v>
      </c>
      <c r="H480" s="49">
        <f t="shared" si="85"/>
        <v>50</v>
      </c>
    </row>
    <row r="481" spans="1:8" s="21" customFormat="1" ht="31.5" outlineLevel="3" x14ac:dyDescent="0.2">
      <c r="A481" s="44" t="s">
        <v>142</v>
      </c>
      <c r="B481" s="5" t="s">
        <v>14</v>
      </c>
      <c r="C481" s="5" t="s">
        <v>318</v>
      </c>
      <c r="D481" s="5" t="s">
        <v>5</v>
      </c>
      <c r="E481" s="5"/>
      <c r="F481" s="51">
        <f t="shared" si="85"/>
        <v>50</v>
      </c>
      <c r="G481" s="51">
        <f t="shared" si="85"/>
        <v>50</v>
      </c>
      <c r="H481" s="51">
        <f t="shared" si="85"/>
        <v>50</v>
      </c>
    </row>
    <row r="482" spans="1:8" s="21" customFormat="1" ht="31.5" outlineLevel="3" x14ac:dyDescent="0.2">
      <c r="A482" s="27" t="s">
        <v>408</v>
      </c>
      <c r="B482" s="28" t="s">
        <v>14</v>
      </c>
      <c r="C482" s="28" t="s">
        <v>318</v>
      </c>
      <c r="D482" s="28" t="s">
        <v>85</v>
      </c>
      <c r="E482" s="28"/>
      <c r="F482" s="52">
        <f t="shared" si="85"/>
        <v>50</v>
      </c>
      <c r="G482" s="52">
        <f t="shared" si="85"/>
        <v>50</v>
      </c>
      <c r="H482" s="52">
        <f t="shared" si="85"/>
        <v>50</v>
      </c>
    </row>
    <row r="483" spans="1:8" s="21" customFormat="1" ht="15.75" outlineLevel="3" x14ac:dyDescent="0.2">
      <c r="A483" s="27" t="s">
        <v>410</v>
      </c>
      <c r="B483" s="28" t="s">
        <v>14</v>
      </c>
      <c r="C483" s="28" t="s">
        <v>318</v>
      </c>
      <c r="D483" s="28" t="s">
        <v>86</v>
      </c>
      <c r="E483" s="28"/>
      <c r="F483" s="52">
        <v>50</v>
      </c>
      <c r="G483" s="52">
        <v>50</v>
      </c>
      <c r="H483" s="52">
        <v>50</v>
      </c>
    </row>
    <row r="484" spans="1:8" s="21" customFormat="1" ht="17.25" customHeight="1" outlineLevel="6" x14ac:dyDescent="0.2">
      <c r="A484" s="14" t="s">
        <v>48</v>
      </c>
      <c r="B484" s="15" t="s">
        <v>47</v>
      </c>
      <c r="C484" s="15" t="s">
        <v>198</v>
      </c>
      <c r="D484" s="15" t="s">
        <v>5</v>
      </c>
      <c r="E484" s="15"/>
      <c r="F484" s="72">
        <f>F485+F491+F520+F539</f>
        <v>82451.651830000003</v>
      </c>
      <c r="G484" s="72">
        <f>G485+G491+G520+G539</f>
        <v>77183.632340000011</v>
      </c>
      <c r="H484" s="72">
        <f>H485+H491+H520+H539</f>
        <v>66116.39086</v>
      </c>
    </row>
    <row r="485" spans="1:8" s="21" customFormat="1" ht="15.75" outlineLevel="3" x14ac:dyDescent="0.2">
      <c r="A485" s="40" t="s">
        <v>38</v>
      </c>
      <c r="B485" s="26" t="s">
        <v>15</v>
      </c>
      <c r="C485" s="26" t="s">
        <v>198</v>
      </c>
      <c r="D485" s="26" t="s">
        <v>5</v>
      </c>
      <c r="E485" s="26"/>
      <c r="F485" s="38">
        <f t="shared" ref="F485:H489" si="86">F486</f>
        <v>850</v>
      </c>
      <c r="G485" s="38">
        <f t="shared" si="86"/>
        <v>856</v>
      </c>
      <c r="H485" s="38">
        <f t="shared" si="86"/>
        <v>856</v>
      </c>
    </row>
    <row r="486" spans="1:8" s="21" customFormat="1" ht="31.5" outlineLevel="3" x14ac:dyDescent="0.2">
      <c r="A486" s="19" t="s">
        <v>114</v>
      </c>
      <c r="B486" s="8" t="s">
        <v>15</v>
      </c>
      <c r="C486" s="8" t="s">
        <v>199</v>
      </c>
      <c r="D486" s="8" t="s">
        <v>5</v>
      </c>
      <c r="E486" s="8"/>
      <c r="F486" s="49">
        <f t="shared" si="86"/>
        <v>850</v>
      </c>
      <c r="G486" s="49">
        <f t="shared" si="86"/>
        <v>856</v>
      </c>
      <c r="H486" s="49">
        <f t="shared" si="86"/>
        <v>856</v>
      </c>
    </row>
    <row r="487" spans="1:8" s="13" customFormat="1" ht="30.75" customHeight="1" outlineLevel="3" x14ac:dyDescent="0.2">
      <c r="A487" s="19" t="s">
        <v>116</v>
      </c>
      <c r="B487" s="10" t="s">
        <v>15</v>
      </c>
      <c r="C487" s="10" t="s">
        <v>286</v>
      </c>
      <c r="D487" s="10" t="s">
        <v>5</v>
      </c>
      <c r="E487" s="10"/>
      <c r="F487" s="53">
        <f t="shared" si="86"/>
        <v>850</v>
      </c>
      <c r="G487" s="53">
        <f t="shared" si="86"/>
        <v>856</v>
      </c>
      <c r="H487" s="53">
        <f t="shared" si="86"/>
        <v>856</v>
      </c>
    </row>
    <row r="488" spans="1:8" s="21" customFormat="1" ht="33" customHeight="1" outlineLevel="4" x14ac:dyDescent="0.2">
      <c r="A488" s="30" t="s">
        <v>143</v>
      </c>
      <c r="B488" s="17" t="s">
        <v>15</v>
      </c>
      <c r="C488" s="17" t="s">
        <v>319</v>
      </c>
      <c r="D488" s="17" t="s">
        <v>5</v>
      </c>
      <c r="E488" s="17"/>
      <c r="F488" s="50">
        <f t="shared" si="86"/>
        <v>850</v>
      </c>
      <c r="G488" s="50">
        <f t="shared" si="86"/>
        <v>856</v>
      </c>
      <c r="H488" s="50">
        <f t="shared" si="86"/>
        <v>856</v>
      </c>
    </row>
    <row r="489" spans="1:8" s="21" customFormat="1" ht="15.75" outlineLevel="5" x14ac:dyDescent="0.2">
      <c r="A489" s="4" t="s">
        <v>106</v>
      </c>
      <c r="B489" s="5" t="s">
        <v>15</v>
      </c>
      <c r="C489" s="5" t="s">
        <v>319</v>
      </c>
      <c r="D489" s="5" t="s">
        <v>104</v>
      </c>
      <c r="E489" s="5"/>
      <c r="F489" s="51">
        <f t="shared" si="86"/>
        <v>850</v>
      </c>
      <c r="G489" s="51">
        <f t="shared" si="86"/>
        <v>856</v>
      </c>
      <c r="H489" s="51">
        <f t="shared" si="86"/>
        <v>856</v>
      </c>
    </row>
    <row r="490" spans="1:8" s="21" customFormat="1" ht="31.5" outlineLevel="5" x14ac:dyDescent="0.2">
      <c r="A490" s="27" t="s">
        <v>411</v>
      </c>
      <c r="B490" s="28" t="s">
        <v>15</v>
      </c>
      <c r="C490" s="28" t="s">
        <v>319</v>
      </c>
      <c r="D490" s="28" t="s">
        <v>105</v>
      </c>
      <c r="E490" s="28"/>
      <c r="F490" s="52">
        <v>850</v>
      </c>
      <c r="G490" s="52">
        <v>856</v>
      </c>
      <c r="H490" s="52">
        <v>856</v>
      </c>
    </row>
    <row r="491" spans="1:8" s="21" customFormat="1" ht="15.75" outlineLevel="3" x14ac:dyDescent="0.2">
      <c r="A491" s="40" t="s">
        <v>39</v>
      </c>
      <c r="B491" s="26" t="s">
        <v>16</v>
      </c>
      <c r="C491" s="26" t="s">
        <v>198</v>
      </c>
      <c r="D491" s="26" t="s">
        <v>5</v>
      </c>
      <c r="E491" s="26"/>
      <c r="F491" s="73">
        <f>F492</f>
        <v>8519.1887999999999</v>
      </c>
      <c r="G491" s="73">
        <f>G492</f>
        <v>5026.2739499999998</v>
      </c>
      <c r="H491" s="73">
        <f>H492</f>
        <v>1590.66941</v>
      </c>
    </row>
    <row r="492" spans="1:8" s="21" customFormat="1" ht="15.75" outlineLevel="3" x14ac:dyDescent="0.2">
      <c r="A492" s="12" t="s">
        <v>122</v>
      </c>
      <c r="B492" s="8" t="s">
        <v>16</v>
      </c>
      <c r="C492" s="8" t="s">
        <v>198</v>
      </c>
      <c r="D492" s="8" t="s">
        <v>5</v>
      </c>
      <c r="E492" s="8"/>
      <c r="F492" s="49">
        <f>F493+F501+F497</f>
        <v>8519.1887999999999</v>
      </c>
      <c r="G492" s="49">
        <f>G493+G501+G497</f>
        <v>5026.2739499999998</v>
      </c>
      <c r="H492" s="49">
        <f>H493+H501+H497</f>
        <v>1590.66941</v>
      </c>
    </row>
    <row r="493" spans="1:8" s="21" customFormat="1" ht="15.75" outlineLevel="5" x14ac:dyDescent="0.2">
      <c r="A493" s="7" t="s">
        <v>185</v>
      </c>
      <c r="B493" s="8" t="s">
        <v>16</v>
      </c>
      <c r="C493" s="8" t="s">
        <v>229</v>
      </c>
      <c r="D493" s="8" t="s">
        <v>5</v>
      </c>
      <c r="E493" s="8"/>
      <c r="F493" s="49">
        <f t="shared" ref="F493:H495" si="87">F494</f>
        <v>3815.3807999999999</v>
      </c>
      <c r="G493" s="49">
        <f t="shared" si="87"/>
        <v>1526.27395</v>
      </c>
      <c r="H493" s="49">
        <f t="shared" si="87"/>
        <v>1590.66941</v>
      </c>
    </row>
    <row r="494" spans="1:8" s="21" customFormat="1" ht="48.75" customHeight="1" outlineLevel="5" x14ac:dyDescent="0.2">
      <c r="A494" s="37" t="s">
        <v>259</v>
      </c>
      <c r="B494" s="17" t="s">
        <v>16</v>
      </c>
      <c r="C494" s="17" t="s">
        <v>258</v>
      </c>
      <c r="D494" s="17" t="s">
        <v>5</v>
      </c>
      <c r="E494" s="17"/>
      <c r="F494" s="50">
        <f t="shared" si="87"/>
        <v>3815.3807999999999</v>
      </c>
      <c r="G494" s="50">
        <f t="shared" si="87"/>
        <v>1526.27395</v>
      </c>
      <c r="H494" s="50">
        <f t="shared" si="87"/>
        <v>1590.66941</v>
      </c>
    </row>
    <row r="495" spans="1:8" s="21" customFormat="1" ht="31.5" outlineLevel="5" x14ac:dyDescent="0.2">
      <c r="A495" s="4" t="s">
        <v>412</v>
      </c>
      <c r="B495" s="5" t="s">
        <v>16</v>
      </c>
      <c r="C495" s="5" t="s">
        <v>258</v>
      </c>
      <c r="D495" s="5" t="s">
        <v>92</v>
      </c>
      <c r="E495" s="5"/>
      <c r="F495" s="51">
        <f t="shared" si="87"/>
        <v>3815.3807999999999</v>
      </c>
      <c r="G495" s="51">
        <f t="shared" si="87"/>
        <v>1526.27395</v>
      </c>
      <c r="H495" s="51">
        <f t="shared" si="87"/>
        <v>1590.66941</v>
      </c>
    </row>
    <row r="496" spans="1:8" s="21" customFormat="1" ht="15.75" outlineLevel="5" x14ac:dyDescent="0.2">
      <c r="A496" s="27" t="s">
        <v>108</v>
      </c>
      <c r="B496" s="28" t="s">
        <v>16</v>
      </c>
      <c r="C496" s="28" t="s">
        <v>258</v>
      </c>
      <c r="D496" s="28" t="s">
        <v>107</v>
      </c>
      <c r="E496" s="28"/>
      <c r="F496" s="82">
        <v>3815.3807999999999</v>
      </c>
      <c r="G496" s="82">
        <v>1526.27395</v>
      </c>
      <c r="H496" s="82">
        <v>1590.66941</v>
      </c>
    </row>
    <row r="497" spans="1:8" s="21" customFormat="1" ht="31.5" outlineLevel="5" x14ac:dyDescent="0.2">
      <c r="A497" s="7" t="s">
        <v>366</v>
      </c>
      <c r="B497" s="8" t="s">
        <v>16</v>
      </c>
      <c r="C497" s="8" t="s">
        <v>217</v>
      </c>
      <c r="D497" s="8" t="s">
        <v>5</v>
      </c>
      <c r="E497" s="8"/>
      <c r="F497" s="49">
        <f t="shared" ref="F497:H499" si="88">F498</f>
        <v>610</v>
      </c>
      <c r="G497" s="49">
        <f t="shared" si="88"/>
        <v>610</v>
      </c>
      <c r="H497" s="49">
        <f t="shared" si="88"/>
        <v>0</v>
      </c>
    </row>
    <row r="498" spans="1:8" s="21" customFormat="1" ht="47.25" outlineLevel="5" x14ac:dyDescent="0.2">
      <c r="A498" s="37" t="s">
        <v>264</v>
      </c>
      <c r="B498" s="17" t="s">
        <v>16</v>
      </c>
      <c r="C498" s="17" t="s">
        <v>367</v>
      </c>
      <c r="D498" s="17" t="s">
        <v>5</v>
      </c>
      <c r="E498" s="17"/>
      <c r="F498" s="50">
        <f t="shared" si="88"/>
        <v>610</v>
      </c>
      <c r="G498" s="50">
        <f t="shared" si="88"/>
        <v>610</v>
      </c>
      <c r="H498" s="50">
        <f t="shared" si="88"/>
        <v>0</v>
      </c>
    </row>
    <row r="499" spans="1:8" s="21" customFormat="1" ht="15.75" outlineLevel="5" x14ac:dyDescent="0.2">
      <c r="A499" s="4" t="s">
        <v>101</v>
      </c>
      <c r="B499" s="5" t="s">
        <v>16</v>
      </c>
      <c r="C499" s="5" t="s">
        <v>391</v>
      </c>
      <c r="D499" s="5" t="s">
        <v>102</v>
      </c>
      <c r="E499" s="5"/>
      <c r="F499" s="51">
        <f t="shared" si="88"/>
        <v>610</v>
      </c>
      <c r="G499" s="51">
        <f t="shared" si="88"/>
        <v>610</v>
      </c>
      <c r="H499" s="51">
        <f t="shared" si="88"/>
        <v>0</v>
      </c>
    </row>
    <row r="500" spans="1:8" s="21" customFormat="1" ht="15.75" outlineLevel="5" x14ac:dyDescent="0.2">
      <c r="A500" s="32" t="s">
        <v>79</v>
      </c>
      <c r="B500" s="28" t="s">
        <v>16</v>
      </c>
      <c r="C500" s="28" t="s">
        <v>391</v>
      </c>
      <c r="D500" s="28" t="s">
        <v>80</v>
      </c>
      <c r="E500" s="28"/>
      <c r="F500" s="82">
        <v>610</v>
      </c>
      <c r="G500" s="82">
        <v>610</v>
      </c>
      <c r="H500" s="82">
        <v>0</v>
      </c>
    </row>
    <row r="501" spans="1:8" s="21" customFormat="1" ht="15.75" outlineLevel="5" x14ac:dyDescent="0.2">
      <c r="A501" s="39" t="s">
        <v>181</v>
      </c>
      <c r="B501" s="8" t="s">
        <v>16</v>
      </c>
      <c r="C501" s="8" t="s">
        <v>206</v>
      </c>
      <c r="D501" s="8" t="s">
        <v>5</v>
      </c>
      <c r="E501" s="8"/>
      <c r="F501" s="67">
        <f>F517+F502+F509+F513</f>
        <v>4093.808</v>
      </c>
      <c r="G501" s="67">
        <f>G517+G502+G509+G513</f>
        <v>2890</v>
      </c>
      <c r="H501" s="49">
        <f>H517+H502+H509+H513</f>
        <v>0</v>
      </c>
    </row>
    <row r="502" spans="1:8" s="21" customFormat="1" ht="19.5" customHeight="1" outlineLevel="5" x14ac:dyDescent="0.2">
      <c r="A502" s="54" t="s">
        <v>129</v>
      </c>
      <c r="B502" s="17" t="s">
        <v>16</v>
      </c>
      <c r="C502" s="17" t="s">
        <v>212</v>
      </c>
      <c r="D502" s="17" t="s">
        <v>5</v>
      </c>
      <c r="E502" s="17"/>
      <c r="F502" s="18">
        <f>F506+F503</f>
        <v>3415</v>
      </c>
      <c r="G502" s="18">
        <f>G506+G503</f>
        <v>2530</v>
      </c>
      <c r="H502" s="18">
        <f>H506+H503</f>
        <v>0</v>
      </c>
    </row>
    <row r="503" spans="1:8" s="21" customFormat="1" ht="19.5" customHeight="1" outlineLevel="5" x14ac:dyDescent="0.2">
      <c r="A503" s="33" t="s">
        <v>420</v>
      </c>
      <c r="B503" s="35" t="s">
        <v>16</v>
      </c>
      <c r="C503" s="35" t="s">
        <v>421</v>
      </c>
      <c r="D503" s="35" t="s">
        <v>5</v>
      </c>
      <c r="E503" s="35"/>
      <c r="F503" s="63">
        <f t="shared" ref="F503:H504" si="89">F504</f>
        <v>0</v>
      </c>
      <c r="G503" s="63">
        <f t="shared" si="89"/>
        <v>0</v>
      </c>
      <c r="H503" s="63">
        <f t="shared" si="89"/>
        <v>0</v>
      </c>
    </row>
    <row r="504" spans="1:8" s="21" customFormat="1" ht="19.5" customHeight="1" outlineLevel="5" x14ac:dyDescent="0.2">
      <c r="A504" s="4" t="s">
        <v>101</v>
      </c>
      <c r="B504" s="5" t="s">
        <v>16</v>
      </c>
      <c r="C504" s="5" t="s">
        <v>421</v>
      </c>
      <c r="D504" s="5" t="s">
        <v>102</v>
      </c>
      <c r="E504" s="5"/>
      <c r="F504" s="61">
        <f t="shared" si="89"/>
        <v>0</v>
      </c>
      <c r="G504" s="61">
        <f t="shared" si="89"/>
        <v>0</v>
      </c>
      <c r="H504" s="61">
        <f t="shared" si="89"/>
        <v>0</v>
      </c>
    </row>
    <row r="505" spans="1:8" s="21" customFormat="1" ht="19.5" customHeight="1" outlineLevel="5" x14ac:dyDescent="0.2">
      <c r="A505" s="32" t="s">
        <v>79</v>
      </c>
      <c r="B505" s="28" t="s">
        <v>16</v>
      </c>
      <c r="C505" s="28" t="s">
        <v>421</v>
      </c>
      <c r="D505" s="28" t="s">
        <v>80</v>
      </c>
      <c r="E505" s="28"/>
      <c r="F505" s="62">
        <v>0</v>
      </c>
      <c r="G505" s="62">
        <v>0</v>
      </c>
      <c r="H505" s="62">
        <v>0</v>
      </c>
    </row>
    <row r="506" spans="1:8" s="21" customFormat="1" ht="47.25" outlineLevel="5" x14ac:dyDescent="0.2">
      <c r="A506" s="33" t="s">
        <v>264</v>
      </c>
      <c r="B506" s="35" t="s">
        <v>16</v>
      </c>
      <c r="C506" s="35" t="s">
        <v>368</v>
      </c>
      <c r="D506" s="35" t="s">
        <v>5</v>
      </c>
      <c r="E506" s="35"/>
      <c r="F506" s="63">
        <f t="shared" ref="F506:H507" si="90">F507</f>
        <v>3415</v>
      </c>
      <c r="G506" s="63">
        <f t="shared" si="90"/>
        <v>2530</v>
      </c>
      <c r="H506" s="63">
        <f t="shared" si="90"/>
        <v>0</v>
      </c>
    </row>
    <row r="507" spans="1:8" s="21" customFormat="1" ht="15.75" outlineLevel="5" x14ac:dyDescent="0.2">
      <c r="A507" s="4" t="s">
        <v>101</v>
      </c>
      <c r="B507" s="5" t="s">
        <v>16</v>
      </c>
      <c r="C507" s="5" t="s">
        <v>392</v>
      </c>
      <c r="D507" s="5" t="s">
        <v>102</v>
      </c>
      <c r="E507" s="5"/>
      <c r="F507" s="61">
        <f t="shared" si="90"/>
        <v>3415</v>
      </c>
      <c r="G507" s="61">
        <f t="shared" si="90"/>
        <v>2530</v>
      </c>
      <c r="H507" s="61">
        <f t="shared" si="90"/>
        <v>0</v>
      </c>
    </row>
    <row r="508" spans="1:8" s="21" customFormat="1" ht="15.75" outlineLevel="5" x14ac:dyDescent="0.2">
      <c r="A508" s="32" t="s">
        <v>79</v>
      </c>
      <c r="B508" s="28" t="s">
        <v>16</v>
      </c>
      <c r="C508" s="28" t="s">
        <v>392</v>
      </c>
      <c r="D508" s="28" t="s">
        <v>80</v>
      </c>
      <c r="E508" s="28"/>
      <c r="F508" s="62">
        <v>3415</v>
      </c>
      <c r="G508" s="62">
        <v>2530</v>
      </c>
      <c r="H508" s="62">
        <v>0</v>
      </c>
    </row>
    <row r="509" spans="1:8" s="21" customFormat="1" ht="15.75" outlineLevel="5" x14ac:dyDescent="0.2">
      <c r="A509" s="54" t="s">
        <v>126</v>
      </c>
      <c r="B509" s="17" t="s">
        <v>16</v>
      </c>
      <c r="C509" s="17" t="s">
        <v>207</v>
      </c>
      <c r="D509" s="17" t="s">
        <v>5</v>
      </c>
      <c r="E509" s="17"/>
      <c r="F509" s="18">
        <f t="shared" ref="F509:H511" si="91">F510</f>
        <v>360</v>
      </c>
      <c r="G509" s="18">
        <f t="shared" si="91"/>
        <v>360</v>
      </c>
      <c r="H509" s="18">
        <f t="shared" si="91"/>
        <v>0</v>
      </c>
    </row>
    <row r="510" spans="1:8" s="21" customFormat="1" ht="47.25" outlineLevel="5" x14ac:dyDescent="0.2">
      <c r="A510" s="33" t="s">
        <v>264</v>
      </c>
      <c r="B510" s="35" t="s">
        <v>16</v>
      </c>
      <c r="C510" s="35" t="s">
        <v>369</v>
      </c>
      <c r="D510" s="35" t="s">
        <v>5</v>
      </c>
      <c r="E510" s="35"/>
      <c r="F510" s="63">
        <f t="shared" si="91"/>
        <v>360</v>
      </c>
      <c r="G510" s="63">
        <f t="shared" si="91"/>
        <v>360</v>
      </c>
      <c r="H510" s="63">
        <f t="shared" si="91"/>
        <v>0</v>
      </c>
    </row>
    <row r="511" spans="1:8" s="21" customFormat="1" ht="15.75" outlineLevel="5" x14ac:dyDescent="0.2">
      <c r="A511" s="4" t="s">
        <v>101</v>
      </c>
      <c r="B511" s="5" t="s">
        <v>16</v>
      </c>
      <c r="C511" s="5" t="s">
        <v>393</v>
      </c>
      <c r="D511" s="5" t="s">
        <v>102</v>
      </c>
      <c r="E511" s="5"/>
      <c r="F511" s="61">
        <f t="shared" si="91"/>
        <v>360</v>
      </c>
      <c r="G511" s="61">
        <f t="shared" si="91"/>
        <v>360</v>
      </c>
      <c r="H511" s="61">
        <f t="shared" si="91"/>
        <v>0</v>
      </c>
    </row>
    <row r="512" spans="1:8" s="21" customFormat="1" ht="15.75" outlineLevel="5" x14ac:dyDescent="0.2">
      <c r="A512" s="32" t="s">
        <v>79</v>
      </c>
      <c r="B512" s="28" t="s">
        <v>16</v>
      </c>
      <c r="C512" s="28" t="s">
        <v>393</v>
      </c>
      <c r="D512" s="28" t="s">
        <v>80</v>
      </c>
      <c r="E512" s="28"/>
      <c r="F512" s="62">
        <v>360</v>
      </c>
      <c r="G512" s="62">
        <v>360</v>
      </c>
      <c r="H512" s="62">
        <v>0</v>
      </c>
    </row>
    <row r="513" spans="1:8" s="21" customFormat="1" ht="31.5" outlineLevel="5" x14ac:dyDescent="0.2">
      <c r="A513" s="54" t="s">
        <v>152</v>
      </c>
      <c r="B513" s="17" t="s">
        <v>16</v>
      </c>
      <c r="C513" s="17" t="s">
        <v>215</v>
      </c>
      <c r="D513" s="17" t="s">
        <v>5</v>
      </c>
      <c r="E513" s="17"/>
      <c r="F513" s="18">
        <f t="shared" ref="F513:H515" si="92">F514</f>
        <v>0</v>
      </c>
      <c r="G513" s="18">
        <f t="shared" si="92"/>
        <v>0</v>
      </c>
      <c r="H513" s="18">
        <f t="shared" si="92"/>
        <v>0</v>
      </c>
    </row>
    <row r="514" spans="1:8" s="21" customFormat="1" ht="47.25" outlineLevel="5" x14ac:dyDescent="0.2">
      <c r="A514" s="33" t="s">
        <v>264</v>
      </c>
      <c r="B514" s="35" t="s">
        <v>16</v>
      </c>
      <c r="C514" s="35" t="s">
        <v>370</v>
      </c>
      <c r="D514" s="35" t="s">
        <v>5</v>
      </c>
      <c r="E514" s="35"/>
      <c r="F514" s="63">
        <f t="shared" si="92"/>
        <v>0</v>
      </c>
      <c r="G514" s="63">
        <f t="shared" si="92"/>
        <v>0</v>
      </c>
      <c r="H514" s="63">
        <f t="shared" si="92"/>
        <v>0</v>
      </c>
    </row>
    <row r="515" spans="1:8" s="21" customFormat="1" ht="15.75" outlineLevel="5" x14ac:dyDescent="0.2">
      <c r="A515" s="4" t="s">
        <v>101</v>
      </c>
      <c r="B515" s="5" t="s">
        <v>16</v>
      </c>
      <c r="C515" s="5" t="s">
        <v>394</v>
      </c>
      <c r="D515" s="5" t="s">
        <v>102</v>
      </c>
      <c r="E515" s="5"/>
      <c r="F515" s="61">
        <f t="shared" si="92"/>
        <v>0</v>
      </c>
      <c r="G515" s="61">
        <f t="shared" si="92"/>
        <v>0</v>
      </c>
      <c r="H515" s="61">
        <f t="shared" si="92"/>
        <v>0</v>
      </c>
    </row>
    <row r="516" spans="1:8" s="21" customFormat="1" ht="15.75" outlineLevel="5" x14ac:dyDescent="0.2">
      <c r="A516" s="32" t="s">
        <v>79</v>
      </c>
      <c r="B516" s="28" t="s">
        <v>16</v>
      </c>
      <c r="C516" s="28" t="s">
        <v>394</v>
      </c>
      <c r="D516" s="28" t="s">
        <v>80</v>
      </c>
      <c r="E516" s="28"/>
      <c r="F516" s="62">
        <v>0</v>
      </c>
      <c r="G516" s="62">
        <v>0</v>
      </c>
      <c r="H516" s="62">
        <v>0</v>
      </c>
    </row>
    <row r="517" spans="1:8" s="21" customFormat="1" ht="31.5" outlineLevel="5" x14ac:dyDescent="0.2">
      <c r="A517" s="54" t="s">
        <v>135</v>
      </c>
      <c r="B517" s="17" t="s">
        <v>16</v>
      </c>
      <c r="C517" s="17" t="s">
        <v>221</v>
      </c>
      <c r="D517" s="17" t="s">
        <v>5</v>
      </c>
      <c r="E517" s="17"/>
      <c r="F517" s="18">
        <f t="shared" ref="F517:H518" si="93">F518</f>
        <v>318.80799999999999</v>
      </c>
      <c r="G517" s="18">
        <f t="shared" si="93"/>
        <v>0</v>
      </c>
      <c r="H517" s="18">
        <f t="shared" si="93"/>
        <v>0</v>
      </c>
    </row>
    <row r="518" spans="1:8" s="21" customFormat="1" ht="15.75" outlineLevel="5" x14ac:dyDescent="0.2">
      <c r="A518" s="4" t="s">
        <v>106</v>
      </c>
      <c r="B518" s="5" t="s">
        <v>16</v>
      </c>
      <c r="C518" s="5" t="s">
        <v>220</v>
      </c>
      <c r="D518" s="5" t="s">
        <v>104</v>
      </c>
      <c r="E518" s="5"/>
      <c r="F518" s="6">
        <f t="shared" si="93"/>
        <v>318.80799999999999</v>
      </c>
      <c r="G518" s="6">
        <f t="shared" si="93"/>
        <v>0</v>
      </c>
      <c r="H518" s="6">
        <f t="shared" si="93"/>
        <v>0</v>
      </c>
    </row>
    <row r="519" spans="1:8" s="21" customFormat="1" ht="31.5" outlineLevel="5" x14ac:dyDescent="0.2">
      <c r="A519" s="27" t="s">
        <v>411</v>
      </c>
      <c r="B519" s="28" t="s">
        <v>16</v>
      </c>
      <c r="C519" s="28" t="s">
        <v>220</v>
      </c>
      <c r="D519" s="28" t="s">
        <v>105</v>
      </c>
      <c r="E519" s="28"/>
      <c r="F519" s="52">
        <v>318.80799999999999</v>
      </c>
      <c r="G519" s="29">
        <v>0</v>
      </c>
      <c r="H519" s="29">
        <v>0</v>
      </c>
    </row>
    <row r="520" spans="1:8" s="21" customFormat="1" ht="15.75" outlineLevel="5" x14ac:dyDescent="0.2">
      <c r="A520" s="40" t="s">
        <v>43</v>
      </c>
      <c r="B520" s="26" t="s">
        <v>22</v>
      </c>
      <c r="C520" s="26" t="s">
        <v>198</v>
      </c>
      <c r="D520" s="26" t="s">
        <v>5</v>
      </c>
      <c r="E520" s="26"/>
      <c r="F520" s="73">
        <f>F521+F529</f>
        <v>72922.463029999999</v>
      </c>
      <c r="G520" s="73">
        <f>G521+G529</f>
        <v>71201.358390000009</v>
      </c>
      <c r="H520" s="73">
        <f>H521+H529</f>
        <v>63569.721450000005</v>
      </c>
    </row>
    <row r="521" spans="1:8" s="21" customFormat="1" ht="31.5" outlineLevel="5" x14ac:dyDescent="0.2">
      <c r="A521" s="19" t="s">
        <v>114</v>
      </c>
      <c r="B521" s="8" t="s">
        <v>22</v>
      </c>
      <c r="C521" s="8" t="s">
        <v>199</v>
      </c>
      <c r="D521" s="8" t="s">
        <v>5</v>
      </c>
      <c r="E521" s="8"/>
      <c r="F521" s="9">
        <f>F522</f>
        <v>38408.445590000003</v>
      </c>
      <c r="G521" s="9">
        <f>G522</f>
        <v>39583.758390000003</v>
      </c>
      <c r="H521" s="9">
        <f>H522</f>
        <v>40985.721450000005</v>
      </c>
    </row>
    <row r="522" spans="1:8" s="21" customFormat="1" ht="31.5" outlineLevel="5" x14ac:dyDescent="0.2">
      <c r="A522" s="19" t="s">
        <v>116</v>
      </c>
      <c r="B522" s="10" t="s">
        <v>22</v>
      </c>
      <c r="C522" s="10" t="s">
        <v>286</v>
      </c>
      <c r="D522" s="10" t="s">
        <v>5</v>
      </c>
      <c r="E522" s="10"/>
      <c r="F522" s="11">
        <f>F523+F526</f>
        <v>38408.445590000003</v>
      </c>
      <c r="G522" s="11">
        <f>G523+G526</f>
        <v>39583.758390000003</v>
      </c>
      <c r="H522" s="11">
        <f>H523+H526</f>
        <v>40985.721450000005</v>
      </c>
    </row>
    <row r="523" spans="1:8" s="21" customFormat="1" ht="47.25" outlineLevel="5" x14ac:dyDescent="0.2">
      <c r="A523" s="37" t="s">
        <v>144</v>
      </c>
      <c r="B523" s="17" t="s">
        <v>22</v>
      </c>
      <c r="C523" s="17" t="s">
        <v>329</v>
      </c>
      <c r="D523" s="17" t="s">
        <v>5</v>
      </c>
      <c r="E523" s="17"/>
      <c r="F523" s="18">
        <f t="shared" ref="F523:H524" si="94">F524</f>
        <v>4663.8389999999999</v>
      </c>
      <c r="G523" s="18">
        <f t="shared" si="94"/>
        <v>4849.2150000000001</v>
      </c>
      <c r="H523" s="18">
        <f t="shared" si="94"/>
        <v>5043.4189999999999</v>
      </c>
    </row>
    <row r="524" spans="1:8" s="21" customFormat="1" ht="15.75" outlineLevel="5" x14ac:dyDescent="0.2">
      <c r="A524" s="4" t="s">
        <v>106</v>
      </c>
      <c r="B524" s="5" t="s">
        <v>22</v>
      </c>
      <c r="C524" s="5" t="s">
        <v>329</v>
      </c>
      <c r="D524" s="5" t="s">
        <v>104</v>
      </c>
      <c r="E524" s="5"/>
      <c r="F524" s="6">
        <f t="shared" si="94"/>
        <v>4663.8389999999999</v>
      </c>
      <c r="G524" s="6">
        <f t="shared" si="94"/>
        <v>4849.2150000000001</v>
      </c>
      <c r="H524" s="6">
        <f t="shared" si="94"/>
        <v>5043.4189999999999</v>
      </c>
    </row>
    <row r="525" spans="1:8" s="21" customFormat="1" ht="31.5" outlineLevel="5" x14ac:dyDescent="0.2">
      <c r="A525" s="27" t="s">
        <v>411</v>
      </c>
      <c r="B525" s="28" t="s">
        <v>22</v>
      </c>
      <c r="C525" s="28" t="s">
        <v>329</v>
      </c>
      <c r="D525" s="28" t="s">
        <v>105</v>
      </c>
      <c r="E525" s="28"/>
      <c r="F525" s="52">
        <v>4663.8389999999999</v>
      </c>
      <c r="G525" s="52">
        <v>4849.2150000000001</v>
      </c>
      <c r="H525" s="52">
        <v>5043.4189999999999</v>
      </c>
    </row>
    <row r="526" spans="1:8" s="21" customFormat="1" ht="64.5" customHeight="1" outlineLevel="5" x14ac:dyDescent="0.2">
      <c r="A526" s="37" t="s">
        <v>330</v>
      </c>
      <c r="B526" s="17" t="s">
        <v>22</v>
      </c>
      <c r="C526" s="17" t="s">
        <v>328</v>
      </c>
      <c r="D526" s="17" t="s">
        <v>5</v>
      </c>
      <c r="E526" s="17"/>
      <c r="F526" s="18">
        <f t="shared" ref="F526:H527" si="95">F527</f>
        <v>33744.606590000003</v>
      </c>
      <c r="G526" s="18">
        <f t="shared" si="95"/>
        <v>34734.543389999999</v>
      </c>
      <c r="H526" s="18">
        <f t="shared" si="95"/>
        <v>35942.302450000003</v>
      </c>
    </row>
    <row r="527" spans="1:8" s="21" customFormat="1" ht="15.75" outlineLevel="5" x14ac:dyDescent="0.2">
      <c r="A527" s="4" t="s">
        <v>106</v>
      </c>
      <c r="B527" s="5" t="s">
        <v>22</v>
      </c>
      <c r="C527" s="5" t="s">
        <v>328</v>
      </c>
      <c r="D527" s="5" t="s">
        <v>104</v>
      </c>
      <c r="E527" s="5"/>
      <c r="F527" s="6">
        <f t="shared" si="95"/>
        <v>33744.606590000003</v>
      </c>
      <c r="G527" s="6">
        <f t="shared" si="95"/>
        <v>34734.543389999999</v>
      </c>
      <c r="H527" s="6">
        <f t="shared" si="95"/>
        <v>35942.302450000003</v>
      </c>
    </row>
    <row r="528" spans="1:8" s="21" customFormat="1" ht="31.5" outlineLevel="5" x14ac:dyDescent="0.2">
      <c r="A528" s="27" t="s">
        <v>411</v>
      </c>
      <c r="B528" s="28" t="s">
        <v>22</v>
      </c>
      <c r="C528" s="28" t="s">
        <v>328</v>
      </c>
      <c r="D528" s="28" t="s">
        <v>105</v>
      </c>
      <c r="E528" s="28"/>
      <c r="F528" s="82">
        <v>33744.606590000003</v>
      </c>
      <c r="G528" s="82">
        <v>34734.543389999999</v>
      </c>
      <c r="H528" s="82">
        <v>35942.302450000003</v>
      </c>
    </row>
    <row r="529" spans="1:8" s="21" customFormat="1" ht="15.75" outlineLevel="5" x14ac:dyDescent="0.2">
      <c r="A529" s="12" t="s">
        <v>122</v>
      </c>
      <c r="B529" s="8" t="s">
        <v>22</v>
      </c>
      <c r="C529" s="8" t="s">
        <v>198</v>
      </c>
      <c r="D529" s="8" t="s">
        <v>5</v>
      </c>
      <c r="E529" s="8"/>
      <c r="F529" s="49">
        <f>F530</f>
        <v>34514.017439999996</v>
      </c>
      <c r="G529" s="49">
        <f t="shared" ref="G529:H529" si="96">G530</f>
        <v>31617.599999999999</v>
      </c>
      <c r="H529" s="49">
        <f t="shared" si="96"/>
        <v>22584</v>
      </c>
    </row>
    <row r="530" spans="1:8" s="21" customFormat="1" ht="31.5" outlineLevel="5" x14ac:dyDescent="0.2">
      <c r="A530" s="7" t="s">
        <v>262</v>
      </c>
      <c r="B530" s="8" t="s">
        <v>22</v>
      </c>
      <c r="C530" s="8" t="s">
        <v>254</v>
      </c>
      <c r="D530" s="8" t="s">
        <v>5</v>
      </c>
      <c r="E530" s="8"/>
      <c r="F530" s="49">
        <f>F534+F531</f>
        <v>34514.017439999996</v>
      </c>
      <c r="G530" s="49">
        <f>G534+G531</f>
        <v>31617.599999999999</v>
      </c>
      <c r="H530" s="49">
        <f>H534+H531</f>
        <v>22584</v>
      </c>
    </row>
    <row r="531" spans="1:8" s="21" customFormat="1" ht="47.25" outlineLevel="5" x14ac:dyDescent="0.2">
      <c r="A531" s="37" t="s">
        <v>389</v>
      </c>
      <c r="B531" s="17" t="s">
        <v>22</v>
      </c>
      <c r="C531" s="17" t="s">
        <v>388</v>
      </c>
      <c r="D531" s="17" t="s">
        <v>5</v>
      </c>
      <c r="E531" s="17"/>
      <c r="F531" s="50">
        <f t="shared" ref="F531:H537" si="97">F532</f>
        <v>22584</v>
      </c>
      <c r="G531" s="50">
        <f t="shared" si="97"/>
        <v>22584</v>
      </c>
      <c r="H531" s="50">
        <f t="shared" si="97"/>
        <v>22584</v>
      </c>
    </row>
    <row r="532" spans="1:8" s="21" customFormat="1" ht="15.75" outlineLevel="5" x14ac:dyDescent="0.2">
      <c r="A532" s="4" t="s">
        <v>250</v>
      </c>
      <c r="B532" s="5" t="s">
        <v>22</v>
      </c>
      <c r="C532" s="5" t="s">
        <v>388</v>
      </c>
      <c r="D532" s="5" t="s">
        <v>249</v>
      </c>
      <c r="E532" s="5"/>
      <c r="F532" s="51">
        <f t="shared" si="97"/>
        <v>22584</v>
      </c>
      <c r="G532" s="51">
        <f t="shared" si="97"/>
        <v>22584</v>
      </c>
      <c r="H532" s="51">
        <f t="shared" si="97"/>
        <v>22584</v>
      </c>
    </row>
    <row r="533" spans="1:8" s="21" customFormat="1" ht="47.25" outlineLevel="5" x14ac:dyDescent="0.2">
      <c r="A533" s="27" t="s">
        <v>413</v>
      </c>
      <c r="B533" s="28" t="s">
        <v>22</v>
      </c>
      <c r="C533" s="28" t="s">
        <v>388</v>
      </c>
      <c r="D533" s="28" t="s">
        <v>284</v>
      </c>
      <c r="E533" s="28"/>
      <c r="F533" s="81">
        <v>22584</v>
      </c>
      <c r="G533" s="81">
        <v>22584</v>
      </c>
      <c r="H533" s="81">
        <v>22584</v>
      </c>
    </row>
    <row r="534" spans="1:8" s="21" customFormat="1" ht="63" outlineLevel="5" x14ac:dyDescent="0.2">
      <c r="A534" s="37" t="s">
        <v>387</v>
      </c>
      <c r="B534" s="17" t="s">
        <v>22</v>
      </c>
      <c r="C534" s="17" t="s">
        <v>277</v>
      </c>
      <c r="D534" s="17" t="s">
        <v>5</v>
      </c>
      <c r="E534" s="17"/>
      <c r="F534" s="50">
        <f>F537+F535</f>
        <v>11930.01744</v>
      </c>
      <c r="G534" s="50">
        <f t="shared" ref="G534:H534" si="98">G537+G535</f>
        <v>9033.6</v>
      </c>
      <c r="H534" s="50">
        <f t="shared" si="98"/>
        <v>0</v>
      </c>
    </row>
    <row r="535" spans="1:8" s="21" customFormat="1" ht="31.5" outlineLevel="5" x14ac:dyDescent="0.2">
      <c r="A535" s="4" t="s">
        <v>471</v>
      </c>
      <c r="B535" s="5" t="s">
        <v>22</v>
      </c>
      <c r="C535" s="5" t="s">
        <v>277</v>
      </c>
      <c r="D535" s="5" t="s">
        <v>92</v>
      </c>
      <c r="E535" s="5"/>
      <c r="F535" s="51">
        <f t="shared" si="97"/>
        <v>2896.4174400000002</v>
      </c>
      <c r="G535" s="51">
        <f t="shared" si="97"/>
        <v>0</v>
      </c>
      <c r="H535" s="51">
        <f t="shared" si="97"/>
        <v>0</v>
      </c>
    </row>
    <row r="536" spans="1:8" s="21" customFormat="1" ht="15.75" outlineLevel="5" x14ac:dyDescent="0.2">
      <c r="A536" s="27" t="s">
        <v>108</v>
      </c>
      <c r="B536" s="28" t="s">
        <v>22</v>
      </c>
      <c r="C536" s="28" t="s">
        <v>277</v>
      </c>
      <c r="D536" s="28" t="s">
        <v>107</v>
      </c>
      <c r="E536" s="28"/>
      <c r="F536" s="81">
        <v>2896.4174400000002</v>
      </c>
      <c r="G536" s="81">
        <v>0</v>
      </c>
      <c r="H536" s="81">
        <v>0</v>
      </c>
    </row>
    <row r="537" spans="1:8" s="21" customFormat="1" ht="15.75" outlineLevel="5" x14ac:dyDescent="0.2">
      <c r="A537" s="4" t="s">
        <v>250</v>
      </c>
      <c r="B537" s="5" t="s">
        <v>22</v>
      </c>
      <c r="C537" s="5" t="s">
        <v>277</v>
      </c>
      <c r="D537" s="5" t="s">
        <v>249</v>
      </c>
      <c r="E537" s="5"/>
      <c r="F537" s="51">
        <f t="shared" si="97"/>
        <v>9033.6</v>
      </c>
      <c r="G537" s="51">
        <f t="shared" si="97"/>
        <v>9033.6</v>
      </c>
      <c r="H537" s="51">
        <f t="shared" si="97"/>
        <v>0</v>
      </c>
    </row>
    <row r="538" spans="1:8" s="21" customFormat="1" ht="33.75" customHeight="1" outlineLevel="5" x14ac:dyDescent="0.2">
      <c r="A538" s="27" t="s">
        <v>413</v>
      </c>
      <c r="B538" s="28" t="s">
        <v>22</v>
      </c>
      <c r="C538" s="28" t="s">
        <v>277</v>
      </c>
      <c r="D538" s="28" t="s">
        <v>284</v>
      </c>
      <c r="E538" s="28"/>
      <c r="F538" s="81">
        <v>9033.6</v>
      </c>
      <c r="G538" s="81">
        <v>9033.6</v>
      </c>
      <c r="H538" s="81">
        <v>0</v>
      </c>
    </row>
    <row r="539" spans="1:8" s="21" customFormat="1" ht="15.75" outlineLevel="5" x14ac:dyDescent="0.2">
      <c r="A539" s="40" t="s">
        <v>145</v>
      </c>
      <c r="B539" s="26" t="s">
        <v>146</v>
      </c>
      <c r="C539" s="26" t="s">
        <v>198</v>
      </c>
      <c r="D539" s="26" t="s">
        <v>5</v>
      </c>
      <c r="E539" s="26"/>
      <c r="F539" s="38">
        <f>F540+F544</f>
        <v>160</v>
      </c>
      <c r="G539" s="38">
        <f>G540+G544</f>
        <v>100</v>
      </c>
      <c r="H539" s="38">
        <f>H540+H544</f>
        <v>100</v>
      </c>
    </row>
    <row r="540" spans="1:8" s="21" customFormat="1" ht="15.75" outlineLevel="5" x14ac:dyDescent="0.2">
      <c r="A540" s="12" t="s">
        <v>247</v>
      </c>
      <c r="B540" s="8" t="s">
        <v>146</v>
      </c>
      <c r="C540" s="8" t="s">
        <v>230</v>
      </c>
      <c r="D540" s="8" t="s">
        <v>5</v>
      </c>
      <c r="E540" s="8"/>
      <c r="F540" s="9">
        <f t="shared" ref="F540:H546" si="99">F541</f>
        <v>100</v>
      </c>
      <c r="G540" s="9">
        <f t="shared" si="99"/>
        <v>50</v>
      </c>
      <c r="H540" s="9">
        <f t="shared" si="99"/>
        <v>50</v>
      </c>
    </row>
    <row r="541" spans="1:8" s="21" customFormat="1" ht="33" customHeight="1" outlineLevel="5" x14ac:dyDescent="0.2">
      <c r="A541" s="37" t="s">
        <v>147</v>
      </c>
      <c r="B541" s="17" t="s">
        <v>146</v>
      </c>
      <c r="C541" s="17" t="s">
        <v>320</v>
      </c>
      <c r="D541" s="17" t="s">
        <v>5</v>
      </c>
      <c r="E541" s="17"/>
      <c r="F541" s="18">
        <f t="shared" si="99"/>
        <v>100</v>
      </c>
      <c r="G541" s="18">
        <f t="shared" si="99"/>
        <v>50</v>
      </c>
      <c r="H541" s="18">
        <f t="shared" si="99"/>
        <v>50</v>
      </c>
    </row>
    <row r="542" spans="1:8" s="21" customFormat="1" ht="31.5" outlineLevel="5" x14ac:dyDescent="0.2">
      <c r="A542" s="4" t="s">
        <v>408</v>
      </c>
      <c r="B542" s="5" t="s">
        <v>146</v>
      </c>
      <c r="C542" s="5" t="s">
        <v>320</v>
      </c>
      <c r="D542" s="5" t="s">
        <v>85</v>
      </c>
      <c r="E542" s="5"/>
      <c r="F542" s="6">
        <f t="shared" si="99"/>
        <v>100</v>
      </c>
      <c r="G542" s="6">
        <f t="shared" si="99"/>
        <v>50</v>
      </c>
      <c r="H542" s="6">
        <f t="shared" si="99"/>
        <v>50</v>
      </c>
    </row>
    <row r="543" spans="1:8" s="21" customFormat="1" ht="15.75" outlineLevel="5" x14ac:dyDescent="0.2">
      <c r="A543" s="27" t="s">
        <v>410</v>
      </c>
      <c r="B543" s="28" t="s">
        <v>146</v>
      </c>
      <c r="C543" s="58" t="s">
        <v>320</v>
      </c>
      <c r="D543" s="28" t="s">
        <v>86</v>
      </c>
      <c r="E543" s="28"/>
      <c r="F543" s="29">
        <v>100</v>
      </c>
      <c r="G543" s="29">
        <v>50</v>
      </c>
      <c r="H543" s="29">
        <v>50</v>
      </c>
    </row>
    <row r="544" spans="1:8" s="21" customFormat="1" ht="31.5" outlineLevel="5" x14ac:dyDescent="0.2">
      <c r="A544" s="12" t="s">
        <v>352</v>
      </c>
      <c r="B544" s="8" t="s">
        <v>146</v>
      </c>
      <c r="C544" s="8" t="s">
        <v>353</v>
      </c>
      <c r="D544" s="8" t="s">
        <v>5</v>
      </c>
      <c r="E544" s="8"/>
      <c r="F544" s="9">
        <f>F545</f>
        <v>60</v>
      </c>
      <c r="G544" s="9">
        <f t="shared" ref="G544:H544" si="100">G545</f>
        <v>50</v>
      </c>
      <c r="H544" s="9">
        <f t="shared" si="100"/>
        <v>50</v>
      </c>
    </row>
    <row r="545" spans="1:8" s="21" customFormat="1" ht="31.5" customHeight="1" outlineLevel="5" x14ac:dyDescent="0.2">
      <c r="A545" s="37" t="s">
        <v>472</v>
      </c>
      <c r="B545" s="17" t="s">
        <v>146</v>
      </c>
      <c r="C545" s="17" t="s">
        <v>354</v>
      </c>
      <c r="D545" s="17" t="s">
        <v>5</v>
      </c>
      <c r="E545" s="17"/>
      <c r="F545" s="18">
        <f t="shared" si="99"/>
        <v>60</v>
      </c>
      <c r="G545" s="18">
        <f t="shared" si="99"/>
        <v>50</v>
      </c>
      <c r="H545" s="18">
        <f t="shared" si="99"/>
        <v>50</v>
      </c>
    </row>
    <row r="546" spans="1:8" s="21" customFormat="1" ht="31.5" outlineLevel="5" x14ac:dyDescent="0.2">
      <c r="A546" s="4" t="s">
        <v>415</v>
      </c>
      <c r="B546" s="5" t="s">
        <v>146</v>
      </c>
      <c r="C546" s="5" t="s">
        <v>354</v>
      </c>
      <c r="D546" s="5" t="s">
        <v>246</v>
      </c>
      <c r="E546" s="5"/>
      <c r="F546" s="6">
        <f t="shared" si="99"/>
        <v>60</v>
      </c>
      <c r="G546" s="6">
        <f t="shared" si="99"/>
        <v>50</v>
      </c>
      <c r="H546" s="6">
        <f t="shared" si="99"/>
        <v>50</v>
      </c>
    </row>
    <row r="547" spans="1:8" s="21" customFormat="1" ht="31.5" outlineLevel="5" x14ac:dyDescent="0.2">
      <c r="A547" s="32" t="s">
        <v>419</v>
      </c>
      <c r="B547" s="28" t="s">
        <v>146</v>
      </c>
      <c r="C547" s="58" t="s">
        <v>354</v>
      </c>
      <c r="D547" s="28" t="s">
        <v>418</v>
      </c>
      <c r="E547" s="28"/>
      <c r="F547" s="29">
        <v>60</v>
      </c>
      <c r="G547" s="29">
        <v>50</v>
      </c>
      <c r="H547" s="29">
        <v>50</v>
      </c>
    </row>
    <row r="548" spans="1:8" s="21" customFormat="1" ht="18.75" outlineLevel="5" x14ac:dyDescent="0.2">
      <c r="A548" s="14" t="s">
        <v>73</v>
      </c>
      <c r="B548" s="15" t="s">
        <v>46</v>
      </c>
      <c r="C548" s="15" t="s">
        <v>198</v>
      </c>
      <c r="D548" s="15" t="s">
        <v>5</v>
      </c>
      <c r="E548" s="15"/>
      <c r="F548" s="16">
        <f>F549+F559+F579</f>
        <v>29595.291959999999</v>
      </c>
      <c r="G548" s="16">
        <f>G549+G559+G579</f>
        <v>21020</v>
      </c>
      <c r="H548" s="16">
        <f>H549+H559+H579</f>
        <v>22020</v>
      </c>
    </row>
    <row r="549" spans="1:8" s="21" customFormat="1" ht="15.75" outlineLevel="5" x14ac:dyDescent="0.2">
      <c r="A549" s="7" t="s">
        <v>37</v>
      </c>
      <c r="B549" s="8" t="s">
        <v>17</v>
      </c>
      <c r="C549" s="8" t="s">
        <v>198</v>
      </c>
      <c r="D549" s="8" t="s">
        <v>5</v>
      </c>
      <c r="E549" s="8"/>
      <c r="F549" s="9">
        <f>F554+F550</f>
        <v>517.92439000000002</v>
      </c>
      <c r="G549" s="9">
        <f>G554+G550</f>
        <v>420</v>
      </c>
      <c r="H549" s="9">
        <f>H554+H550</f>
        <v>420</v>
      </c>
    </row>
    <row r="550" spans="1:8" s="21" customFormat="1" ht="15.75" outlineLevel="5" x14ac:dyDescent="0.2">
      <c r="A550" s="34" t="s">
        <v>371</v>
      </c>
      <c r="B550" s="17" t="s">
        <v>17</v>
      </c>
      <c r="C550" s="17" t="s">
        <v>348</v>
      </c>
      <c r="D550" s="17" t="s">
        <v>5</v>
      </c>
      <c r="E550" s="17"/>
      <c r="F550" s="18">
        <f t="shared" ref="F550:H552" si="101">F551</f>
        <v>20</v>
      </c>
      <c r="G550" s="18">
        <f t="shared" si="101"/>
        <v>20</v>
      </c>
      <c r="H550" s="18">
        <f t="shared" si="101"/>
        <v>20</v>
      </c>
    </row>
    <row r="551" spans="1:8" s="21" customFormat="1" ht="31.5" outlineLevel="5" x14ac:dyDescent="0.2">
      <c r="A551" s="37" t="s">
        <v>372</v>
      </c>
      <c r="B551" s="17" t="s">
        <v>17</v>
      </c>
      <c r="C551" s="17" t="s">
        <v>350</v>
      </c>
      <c r="D551" s="17" t="s">
        <v>5</v>
      </c>
      <c r="E551" s="17"/>
      <c r="F551" s="18">
        <f t="shared" si="101"/>
        <v>20</v>
      </c>
      <c r="G551" s="18">
        <f t="shared" si="101"/>
        <v>20</v>
      </c>
      <c r="H551" s="18">
        <f t="shared" si="101"/>
        <v>20</v>
      </c>
    </row>
    <row r="552" spans="1:8" s="21" customFormat="1" ht="31.5" outlineLevel="5" x14ac:dyDescent="0.2">
      <c r="A552" s="4" t="s">
        <v>408</v>
      </c>
      <c r="B552" s="5" t="s">
        <v>17</v>
      </c>
      <c r="C552" s="5" t="s">
        <v>350</v>
      </c>
      <c r="D552" s="5" t="s">
        <v>85</v>
      </c>
      <c r="E552" s="5"/>
      <c r="F552" s="6">
        <f t="shared" si="101"/>
        <v>20</v>
      </c>
      <c r="G552" s="6">
        <f t="shared" si="101"/>
        <v>20</v>
      </c>
      <c r="H552" s="6">
        <f t="shared" si="101"/>
        <v>20</v>
      </c>
    </row>
    <row r="553" spans="1:8" s="21" customFormat="1" ht="15.75" outlineLevel="5" x14ac:dyDescent="0.2">
      <c r="A553" s="27" t="s">
        <v>410</v>
      </c>
      <c r="B553" s="28" t="s">
        <v>17</v>
      </c>
      <c r="C553" s="28" t="s">
        <v>350</v>
      </c>
      <c r="D553" s="28" t="s">
        <v>86</v>
      </c>
      <c r="E553" s="28"/>
      <c r="F553" s="29">
        <v>20</v>
      </c>
      <c r="G553" s="29">
        <v>20</v>
      </c>
      <c r="H553" s="29">
        <v>20</v>
      </c>
    </row>
    <row r="554" spans="1:8" s="21" customFormat="1" ht="15.75" outlineLevel="5" x14ac:dyDescent="0.2">
      <c r="A554" s="34" t="s">
        <v>186</v>
      </c>
      <c r="B554" s="17" t="s">
        <v>17</v>
      </c>
      <c r="C554" s="17" t="s">
        <v>231</v>
      </c>
      <c r="D554" s="17" t="s">
        <v>5</v>
      </c>
      <c r="E554" s="17"/>
      <c r="F554" s="18">
        <f>F555</f>
        <v>497.92439000000002</v>
      </c>
      <c r="G554" s="18">
        <f>G555</f>
        <v>400</v>
      </c>
      <c r="H554" s="18">
        <f>H555</f>
        <v>400</v>
      </c>
    </row>
    <row r="555" spans="1:8" s="21" customFormat="1" ht="36" customHeight="1" outlineLevel="5" x14ac:dyDescent="0.2">
      <c r="A555" s="37" t="s">
        <v>148</v>
      </c>
      <c r="B555" s="17" t="s">
        <v>17</v>
      </c>
      <c r="C555" s="17" t="s">
        <v>321</v>
      </c>
      <c r="D555" s="17" t="s">
        <v>5</v>
      </c>
      <c r="E555" s="17"/>
      <c r="F555" s="18">
        <f>F556+F557</f>
        <v>497.92439000000002</v>
      </c>
      <c r="G555" s="18">
        <f t="shared" ref="G555:H555" si="102">G556+G557</f>
        <v>400</v>
      </c>
      <c r="H555" s="18">
        <f t="shared" si="102"/>
        <v>400</v>
      </c>
    </row>
    <row r="556" spans="1:8" s="21" customFormat="1" ht="31.5" customHeight="1" outlineLevel="5" x14ac:dyDescent="0.2">
      <c r="A556" s="59" t="s">
        <v>407</v>
      </c>
      <c r="B556" s="58" t="s">
        <v>17</v>
      </c>
      <c r="C556" s="58" t="s">
        <v>321</v>
      </c>
      <c r="D556" s="58" t="s">
        <v>241</v>
      </c>
      <c r="E556" s="58"/>
      <c r="F556" s="74">
        <v>297.92439000000002</v>
      </c>
      <c r="G556" s="74">
        <v>200</v>
      </c>
      <c r="H556" s="74">
        <v>200</v>
      </c>
    </row>
    <row r="557" spans="1:8" s="21" customFormat="1" ht="31.5" outlineLevel="5" x14ac:dyDescent="0.2">
      <c r="A557" s="4" t="s">
        <v>408</v>
      </c>
      <c r="B557" s="5" t="s">
        <v>17</v>
      </c>
      <c r="C557" s="5" t="s">
        <v>321</v>
      </c>
      <c r="D557" s="5" t="s">
        <v>85</v>
      </c>
      <c r="E557" s="5"/>
      <c r="F557" s="6">
        <f>F558</f>
        <v>200</v>
      </c>
      <c r="G557" s="6">
        <f>G558</f>
        <v>200</v>
      </c>
      <c r="H557" s="6">
        <f>H558</f>
        <v>200</v>
      </c>
    </row>
    <row r="558" spans="1:8" s="21" customFormat="1" ht="15.75" outlineLevel="5" x14ac:dyDescent="0.2">
      <c r="A558" s="27" t="s">
        <v>410</v>
      </c>
      <c r="B558" s="28" t="s">
        <v>17</v>
      </c>
      <c r="C558" s="28" t="s">
        <v>321</v>
      </c>
      <c r="D558" s="28" t="s">
        <v>86</v>
      </c>
      <c r="E558" s="28"/>
      <c r="F558" s="29">
        <v>200</v>
      </c>
      <c r="G558" s="29">
        <v>200</v>
      </c>
      <c r="H558" s="29">
        <v>200</v>
      </c>
    </row>
    <row r="559" spans="1:8" s="21" customFormat="1" ht="15.75" outlineLevel="5" x14ac:dyDescent="0.2">
      <c r="A559" s="7" t="s">
        <v>272</v>
      </c>
      <c r="B559" s="8" t="s">
        <v>271</v>
      </c>
      <c r="C559" s="8" t="s">
        <v>198</v>
      </c>
      <c r="D559" s="8" t="s">
        <v>5</v>
      </c>
      <c r="E559" s="8"/>
      <c r="F559" s="67">
        <f>F560</f>
        <v>9095.3675699999985</v>
      </c>
      <c r="G559" s="9">
        <f>G560</f>
        <v>2600</v>
      </c>
      <c r="H559" s="9">
        <f>H560</f>
        <v>2600</v>
      </c>
    </row>
    <row r="560" spans="1:8" s="21" customFormat="1" ht="15.75" outlineLevel="5" x14ac:dyDescent="0.2">
      <c r="A560" s="34" t="s">
        <v>186</v>
      </c>
      <c r="B560" s="17" t="s">
        <v>271</v>
      </c>
      <c r="C560" s="17" t="s">
        <v>231</v>
      </c>
      <c r="D560" s="17" t="s">
        <v>5</v>
      </c>
      <c r="E560" s="17"/>
      <c r="F560" s="18">
        <f>F573+F576+F561+F567+F570</f>
        <v>9095.3675699999985</v>
      </c>
      <c r="G560" s="18">
        <f t="shared" ref="G560:H560" si="103">G573+G576+G561</f>
        <v>2600</v>
      </c>
      <c r="H560" s="18">
        <f t="shared" si="103"/>
        <v>2600</v>
      </c>
    </row>
    <row r="561" spans="1:8" s="21" customFormat="1" ht="31.5" outlineLevel="5" x14ac:dyDescent="0.2">
      <c r="A561" s="37" t="s">
        <v>444</v>
      </c>
      <c r="B561" s="17" t="s">
        <v>271</v>
      </c>
      <c r="C561" s="17" t="s">
        <v>425</v>
      </c>
      <c r="D561" s="17" t="s">
        <v>5</v>
      </c>
      <c r="E561" s="17"/>
      <c r="F561" s="18">
        <f>F562+F565</f>
        <v>4655.2699999999995</v>
      </c>
      <c r="G561" s="18">
        <f t="shared" ref="G561:H561" si="104">G562+G565</f>
        <v>2600</v>
      </c>
      <c r="H561" s="18">
        <f t="shared" si="104"/>
        <v>2600</v>
      </c>
    </row>
    <row r="562" spans="1:8" s="21" customFormat="1" ht="31.5" outlineLevel="5" x14ac:dyDescent="0.2">
      <c r="A562" s="4" t="s">
        <v>408</v>
      </c>
      <c r="B562" s="5" t="s">
        <v>271</v>
      </c>
      <c r="C562" s="5" t="s">
        <v>425</v>
      </c>
      <c r="D562" s="5" t="s">
        <v>85</v>
      </c>
      <c r="E562" s="5"/>
      <c r="F562" s="6">
        <f>F563+F564</f>
        <v>2008.6699999999998</v>
      </c>
      <c r="G562" s="6">
        <f t="shared" ref="G562:H562" si="105">G563</f>
        <v>0</v>
      </c>
      <c r="H562" s="6">
        <f t="shared" si="105"/>
        <v>0</v>
      </c>
    </row>
    <row r="563" spans="1:8" s="21" customFormat="1" ht="15.75" outlineLevel="5" x14ac:dyDescent="0.2">
      <c r="A563" s="27" t="s">
        <v>410</v>
      </c>
      <c r="B563" s="28" t="s">
        <v>271</v>
      </c>
      <c r="C563" s="28" t="s">
        <v>425</v>
      </c>
      <c r="D563" s="28" t="s">
        <v>86</v>
      </c>
      <c r="E563" s="28"/>
      <c r="F563" s="29">
        <v>1980.35</v>
      </c>
      <c r="G563" s="29"/>
      <c r="H563" s="29"/>
    </row>
    <row r="564" spans="1:8" s="21" customFormat="1" ht="15.75" outlineLevel="5" x14ac:dyDescent="0.2">
      <c r="A564" s="27" t="s">
        <v>357</v>
      </c>
      <c r="B564" s="28" t="s">
        <v>271</v>
      </c>
      <c r="C564" s="28" t="s">
        <v>425</v>
      </c>
      <c r="D564" s="28" t="s">
        <v>356</v>
      </c>
      <c r="E564" s="28"/>
      <c r="F564" s="29">
        <v>28.32</v>
      </c>
      <c r="G564" s="29"/>
      <c r="H564" s="29"/>
    </row>
    <row r="565" spans="1:8" s="21" customFormat="1" ht="15.75" outlineLevel="5" x14ac:dyDescent="0.2">
      <c r="A565" s="4" t="s">
        <v>87</v>
      </c>
      <c r="B565" s="5" t="s">
        <v>271</v>
      </c>
      <c r="C565" s="5" t="s">
        <v>425</v>
      </c>
      <c r="D565" s="5" t="s">
        <v>88</v>
      </c>
      <c r="E565" s="51">
        <v>29.6</v>
      </c>
      <c r="F565" s="51">
        <f>F566</f>
        <v>2646.6</v>
      </c>
      <c r="G565" s="51">
        <f>G566</f>
        <v>2600</v>
      </c>
      <c r="H565" s="51">
        <f>H566</f>
        <v>2600</v>
      </c>
    </row>
    <row r="566" spans="1:8" s="21" customFormat="1" ht="15.75" outlineLevel="5" x14ac:dyDescent="0.2">
      <c r="A566" s="27" t="s">
        <v>89</v>
      </c>
      <c r="B566" s="28" t="s">
        <v>271</v>
      </c>
      <c r="C566" s="28" t="s">
        <v>425</v>
      </c>
      <c r="D566" s="28" t="s">
        <v>90</v>
      </c>
      <c r="E566" s="52">
        <v>0</v>
      </c>
      <c r="F566" s="52">
        <v>2646.6</v>
      </c>
      <c r="G566" s="52">
        <v>2600</v>
      </c>
      <c r="H566" s="52">
        <v>2600</v>
      </c>
    </row>
    <row r="567" spans="1:8" s="21" customFormat="1" ht="32.25" customHeight="1" outlineLevel="5" x14ac:dyDescent="0.2">
      <c r="A567" s="37" t="s">
        <v>490</v>
      </c>
      <c r="B567" s="17" t="s">
        <v>271</v>
      </c>
      <c r="C567" s="17" t="s">
        <v>488</v>
      </c>
      <c r="D567" s="17" t="s">
        <v>5</v>
      </c>
      <c r="E567" s="17"/>
      <c r="F567" s="68">
        <f t="shared" ref="F567:H568" si="106">F568</f>
        <v>67.111260000000001</v>
      </c>
      <c r="G567" s="18">
        <f t="shared" si="106"/>
        <v>0</v>
      </c>
      <c r="H567" s="18">
        <f t="shared" si="106"/>
        <v>0</v>
      </c>
    </row>
    <row r="568" spans="1:8" s="21" customFormat="1" ht="15.75" outlineLevel="5" x14ac:dyDescent="0.2">
      <c r="A568" s="4" t="s">
        <v>250</v>
      </c>
      <c r="B568" s="5" t="s">
        <v>271</v>
      </c>
      <c r="C568" s="5" t="s">
        <v>488</v>
      </c>
      <c r="D568" s="5" t="s">
        <v>249</v>
      </c>
      <c r="E568" s="5"/>
      <c r="F568" s="51">
        <f t="shared" si="106"/>
        <v>67.111260000000001</v>
      </c>
      <c r="G568" s="51">
        <f t="shared" si="106"/>
        <v>0</v>
      </c>
      <c r="H568" s="51">
        <f t="shared" si="106"/>
        <v>0</v>
      </c>
    </row>
    <row r="569" spans="1:8" s="21" customFormat="1" ht="47.25" outlineLevel="5" x14ac:dyDescent="0.2">
      <c r="A569" s="27" t="s">
        <v>487</v>
      </c>
      <c r="B569" s="28" t="s">
        <v>271</v>
      </c>
      <c r="C569" s="28" t="s">
        <v>488</v>
      </c>
      <c r="D569" s="28" t="s">
        <v>248</v>
      </c>
      <c r="E569" s="28"/>
      <c r="F569" s="82">
        <v>67.111260000000001</v>
      </c>
      <c r="G569" s="29">
        <v>0</v>
      </c>
      <c r="H569" s="29">
        <v>0</v>
      </c>
    </row>
    <row r="570" spans="1:8" s="21" customFormat="1" ht="33" customHeight="1" outlineLevel="5" x14ac:dyDescent="0.2">
      <c r="A570" s="37" t="s">
        <v>491</v>
      </c>
      <c r="B570" s="17" t="s">
        <v>271</v>
      </c>
      <c r="C570" s="17" t="s">
        <v>489</v>
      </c>
      <c r="D570" s="17" t="s">
        <v>5</v>
      </c>
      <c r="E570" s="17"/>
      <c r="F570" s="18">
        <f t="shared" ref="F570:H570" si="107">F571</f>
        <v>2.0756100000000002</v>
      </c>
      <c r="G570" s="18">
        <f t="shared" si="107"/>
        <v>0</v>
      </c>
      <c r="H570" s="18">
        <f t="shared" si="107"/>
        <v>0</v>
      </c>
    </row>
    <row r="571" spans="1:8" s="21" customFormat="1" ht="15.75" outlineLevel="5" x14ac:dyDescent="0.2">
      <c r="A571" s="4" t="s">
        <v>250</v>
      </c>
      <c r="B571" s="5" t="s">
        <v>271</v>
      </c>
      <c r="C571" s="5" t="s">
        <v>489</v>
      </c>
      <c r="D571" s="5" t="s">
        <v>249</v>
      </c>
      <c r="E571" s="5"/>
      <c r="F571" s="51">
        <f t="shared" ref="F571:H574" si="108">F572</f>
        <v>2.0756100000000002</v>
      </c>
      <c r="G571" s="51">
        <f t="shared" si="108"/>
        <v>0</v>
      </c>
      <c r="H571" s="51">
        <f t="shared" si="108"/>
        <v>0</v>
      </c>
    </row>
    <row r="572" spans="1:8" s="21" customFormat="1" ht="47.25" outlineLevel="5" x14ac:dyDescent="0.2">
      <c r="A572" s="27" t="s">
        <v>487</v>
      </c>
      <c r="B572" s="28" t="s">
        <v>271</v>
      </c>
      <c r="C572" s="28" t="s">
        <v>489</v>
      </c>
      <c r="D572" s="28" t="s">
        <v>248</v>
      </c>
      <c r="E572" s="28"/>
      <c r="F572" s="29">
        <v>2.0756100000000002</v>
      </c>
      <c r="G572" s="29">
        <v>0</v>
      </c>
      <c r="H572" s="29">
        <v>0</v>
      </c>
    </row>
    <row r="573" spans="1:8" s="21" customFormat="1" ht="36" customHeight="1" outlineLevel="5" x14ac:dyDescent="0.2">
      <c r="A573" s="37" t="s">
        <v>475</v>
      </c>
      <c r="B573" s="17" t="s">
        <v>271</v>
      </c>
      <c r="C573" s="17" t="s">
        <v>473</v>
      </c>
      <c r="D573" s="17" t="s">
        <v>5</v>
      </c>
      <c r="E573" s="17"/>
      <c r="F573" s="50">
        <f t="shared" si="108"/>
        <v>4239.7826999999997</v>
      </c>
      <c r="G573" s="50">
        <f t="shared" si="108"/>
        <v>0</v>
      </c>
      <c r="H573" s="50">
        <f t="shared" si="108"/>
        <v>0</v>
      </c>
    </row>
    <row r="574" spans="1:8" s="21" customFormat="1" ht="15.75" outlineLevel="5" x14ac:dyDescent="0.2">
      <c r="A574" s="4" t="s">
        <v>250</v>
      </c>
      <c r="B574" s="5" t="s">
        <v>271</v>
      </c>
      <c r="C574" s="5" t="s">
        <v>473</v>
      </c>
      <c r="D574" s="5" t="s">
        <v>249</v>
      </c>
      <c r="E574" s="5"/>
      <c r="F574" s="51">
        <f t="shared" si="108"/>
        <v>4239.7826999999997</v>
      </c>
      <c r="G574" s="51">
        <f t="shared" si="108"/>
        <v>0</v>
      </c>
      <c r="H574" s="51">
        <f t="shared" si="108"/>
        <v>0</v>
      </c>
    </row>
    <row r="575" spans="1:8" s="21" customFormat="1" ht="47.25" outlineLevel="5" x14ac:dyDescent="0.2">
      <c r="A575" s="27" t="s">
        <v>413</v>
      </c>
      <c r="B575" s="28" t="s">
        <v>271</v>
      </c>
      <c r="C575" s="28" t="s">
        <v>473</v>
      </c>
      <c r="D575" s="28" t="s">
        <v>248</v>
      </c>
      <c r="E575" s="28"/>
      <c r="F575" s="82">
        <v>4239.7826999999997</v>
      </c>
      <c r="G575" s="52">
        <v>0</v>
      </c>
      <c r="H575" s="52">
        <v>0</v>
      </c>
    </row>
    <row r="576" spans="1:8" s="21" customFormat="1" ht="35.25" customHeight="1" outlineLevel="5" x14ac:dyDescent="0.2">
      <c r="A576" s="37" t="s">
        <v>476</v>
      </c>
      <c r="B576" s="17" t="s">
        <v>271</v>
      </c>
      <c r="C576" s="17" t="s">
        <v>473</v>
      </c>
      <c r="D576" s="17" t="s">
        <v>5</v>
      </c>
      <c r="E576" s="17"/>
      <c r="F576" s="50">
        <f t="shared" ref="F576:H577" si="109">F577</f>
        <v>131.12799999999999</v>
      </c>
      <c r="G576" s="50">
        <f t="shared" si="109"/>
        <v>0</v>
      </c>
      <c r="H576" s="50">
        <f t="shared" si="109"/>
        <v>0</v>
      </c>
    </row>
    <row r="577" spans="1:8" s="21" customFormat="1" ht="15.75" outlineLevel="5" x14ac:dyDescent="0.2">
      <c r="A577" s="4" t="s">
        <v>250</v>
      </c>
      <c r="B577" s="5" t="s">
        <v>271</v>
      </c>
      <c r="C577" s="5" t="s">
        <v>474</v>
      </c>
      <c r="D577" s="5" t="s">
        <v>249</v>
      </c>
      <c r="E577" s="5"/>
      <c r="F577" s="51">
        <f t="shared" si="109"/>
        <v>131.12799999999999</v>
      </c>
      <c r="G577" s="51">
        <f t="shared" si="109"/>
        <v>0</v>
      </c>
      <c r="H577" s="51">
        <f t="shared" si="109"/>
        <v>0</v>
      </c>
    </row>
    <row r="578" spans="1:8" s="21" customFormat="1" ht="47.25" outlineLevel="5" x14ac:dyDescent="0.2">
      <c r="A578" s="27" t="s">
        <v>413</v>
      </c>
      <c r="B578" s="28" t="s">
        <v>271</v>
      </c>
      <c r="C578" s="28" t="s">
        <v>474</v>
      </c>
      <c r="D578" s="28" t="s">
        <v>248</v>
      </c>
      <c r="E578" s="28"/>
      <c r="F578" s="52">
        <v>131.12799999999999</v>
      </c>
      <c r="G578" s="52">
        <v>0</v>
      </c>
      <c r="H578" s="52">
        <v>0</v>
      </c>
    </row>
    <row r="579" spans="1:8" s="21" customFormat="1" ht="19.5" customHeight="1" outlineLevel="5" x14ac:dyDescent="0.2">
      <c r="A579" s="7" t="s">
        <v>428</v>
      </c>
      <c r="B579" s="8" t="s">
        <v>427</v>
      </c>
      <c r="C579" s="8" t="s">
        <v>198</v>
      </c>
      <c r="D579" s="8" t="s">
        <v>5</v>
      </c>
      <c r="E579" s="8"/>
      <c r="F579" s="9">
        <f>F580+F586</f>
        <v>19982</v>
      </c>
      <c r="G579" s="9">
        <f>G580+G586</f>
        <v>18000</v>
      </c>
      <c r="H579" s="9">
        <f>H580+H586</f>
        <v>19000</v>
      </c>
    </row>
    <row r="580" spans="1:8" s="21" customFormat="1" ht="15.75" outlineLevel="5" x14ac:dyDescent="0.2">
      <c r="A580" s="39" t="s">
        <v>181</v>
      </c>
      <c r="B580" s="8" t="s">
        <v>427</v>
      </c>
      <c r="C580" s="8" t="s">
        <v>206</v>
      </c>
      <c r="D580" s="8" t="s">
        <v>5</v>
      </c>
      <c r="E580" s="8"/>
      <c r="F580" s="49">
        <f t="shared" ref="F580:H580" si="110">F581</f>
        <v>19082</v>
      </c>
      <c r="G580" s="49">
        <f t="shared" si="110"/>
        <v>18000</v>
      </c>
      <c r="H580" s="49">
        <f t="shared" si="110"/>
        <v>19000</v>
      </c>
    </row>
    <row r="581" spans="1:8" s="21" customFormat="1" ht="31.5" outlineLevel="5" x14ac:dyDescent="0.2">
      <c r="A581" s="12" t="s">
        <v>152</v>
      </c>
      <c r="B581" s="8" t="s">
        <v>427</v>
      </c>
      <c r="C581" s="8" t="s">
        <v>215</v>
      </c>
      <c r="D581" s="8" t="s">
        <v>5</v>
      </c>
      <c r="E581" s="8"/>
      <c r="F581" s="65">
        <f t="shared" ref="F581:H582" si="111">F582</f>
        <v>19082</v>
      </c>
      <c r="G581" s="65">
        <f t="shared" si="111"/>
        <v>18000</v>
      </c>
      <c r="H581" s="65">
        <f t="shared" si="111"/>
        <v>19000</v>
      </c>
    </row>
    <row r="582" spans="1:8" s="21" customFormat="1" ht="31.5" outlineLevel="5" x14ac:dyDescent="0.2">
      <c r="A582" s="30" t="s">
        <v>153</v>
      </c>
      <c r="B582" s="17" t="s">
        <v>427</v>
      </c>
      <c r="C582" s="17" t="s">
        <v>216</v>
      </c>
      <c r="D582" s="17" t="s">
        <v>5</v>
      </c>
      <c r="E582" s="17"/>
      <c r="F582" s="60">
        <f t="shared" si="111"/>
        <v>19082</v>
      </c>
      <c r="G582" s="60">
        <f t="shared" si="111"/>
        <v>18000</v>
      </c>
      <c r="H582" s="60">
        <f t="shared" si="111"/>
        <v>19000</v>
      </c>
    </row>
    <row r="583" spans="1:8" s="21" customFormat="1" ht="15.75" outlineLevel="5" x14ac:dyDescent="0.2">
      <c r="A583" s="4" t="s">
        <v>101</v>
      </c>
      <c r="B583" s="5" t="s">
        <v>427</v>
      </c>
      <c r="C583" s="5" t="s">
        <v>216</v>
      </c>
      <c r="D583" s="5" t="s">
        <v>102</v>
      </c>
      <c r="E583" s="5"/>
      <c r="F583" s="61">
        <f>F585+F584</f>
        <v>19082</v>
      </c>
      <c r="G583" s="61">
        <f t="shared" ref="G583:H583" si="112">G585+G584</f>
        <v>18000</v>
      </c>
      <c r="H583" s="61">
        <f t="shared" si="112"/>
        <v>19000</v>
      </c>
    </row>
    <row r="584" spans="1:8" s="21" customFormat="1" ht="47.25" outlineLevel="5" x14ac:dyDescent="0.2">
      <c r="A584" s="32" t="s">
        <v>449</v>
      </c>
      <c r="B584" s="28" t="s">
        <v>427</v>
      </c>
      <c r="C584" s="28" t="s">
        <v>216</v>
      </c>
      <c r="D584" s="28" t="s">
        <v>448</v>
      </c>
      <c r="E584" s="28"/>
      <c r="F584" s="62">
        <v>19000</v>
      </c>
      <c r="G584" s="62">
        <v>18000</v>
      </c>
      <c r="H584" s="62">
        <v>19000</v>
      </c>
    </row>
    <row r="585" spans="1:8" s="21" customFormat="1" ht="15.75" outlineLevel="5" x14ac:dyDescent="0.2">
      <c r="A585" s="32" t="s">
        <v>79</v>
      </c>
      <c r="B585" s="28" t="s">
        <v>427</v>
      </c>
      <c r="C585" s="28" t="s">
        <v>236</v>
      </c>
      <c r="D585" s="28" t="s">
        <v>80</v>
      </c>
      <c r="E585" s="28"/>
      <c r="F585" s="62">
        <v>82</v>
      </c>
      <c r="G585" s="62">
        <v>0</v>
      </c>
      <c r="H585" s="62">
        <v>0</v>
      </c>
    </row>
    <row r="586" spans="1:8" s="21" customFormat="1" ht="15.75" outlineLevel="5" x14ac:dyDescent="0.2">
      <c r="A586" s="12" t="s">
        <v>186</v>
      </c>
      <c r="B586" s="8" t="s">
        <v>427</v>
      </c>
      <c r="C586" s="8" t="s">
        <v>231</v>
      </c>
      <c r="D586" s="8" t="s">
        <v>5</v>
      </c>
      <c r="E586" s="8"/>
      <c r="F586" s="65">
        <f t="shared" ref="F586:H587" si="113">F587</f>
        <v>900</v>
      </c>
      <c r="G586" s="65">
        <f t="shared" si="113"/>
        <v>0</v>
      </c>
      <c r="H586" s="65">
        <f t="shared" si="113"/>
        <v>0</v>
      </c>
    </row>
    <row r="587" spans="1:8" s="21" customFormat="1" ht="31.5" outlineLevel="5" x14ac:dyDescent="0.2">
      <c r="A587" s="30" t="s">
        <v>426</v>
      </c>
      <c r="B587" s="17" t="s">
        <v>427</v>
      </c>
      <c r="C587" s="17" t="s">
        <v>443</v>
      </c>
      <c r="D587" s="17" t="s">
        <v>5</v>
      </c>
      <c r="E587" s="17"/>
      <c r="F587" s="60">
        <f t="shared" si="113"/>
        <v>900</v>
      </c>
      <c r="G587" s="60">
        <f t="shared" si="113"/>
        <v>0</v>
      </c>
      <c r="H587" s="60">
        <f t="shared" si="113"/>
        <v>0</v>
      </c>
    </row>
    <row r="588" spans="1:8" s="21" customFormat="1" ht="15.75" outlineLevel="5" x14ac:dyDescent="0.2">
      <c r="A588" s="4" t="s">
        <v>101</v>
      </c>
      <c r="B588" s="5" t="s">
        <v>427</v>
      </c>
      <c r="C588" s="5" t="s">
        <v>443</v>
      </c>
      <c r="D588" s="5" t="s">
        <v>102</v>
      </c>
      <c r="E588" s="5"/>
      <c r="F588" s="61">
        <f>F589</f>
        <v>900</v>
      </c>
      <c r="G588" s="61">
        <f>G589</f>
        <v>0</v>
      </c>
      <c r="H588" s="61">
        <f>H589</f>
        <v>0</v>
      </c>
    </row>
    <row r="589" spans="1:8" s="21" customFormat="1" ht="47.25" outlineLevel="5" x14ac:dyDescent="0.2">
      <c r="A589" s="32" t="s">
        <v>162</v>
      </c>
      <c r="B589" s="28" t="s">
        <v>427</v>
      </c>
      <c r="C589" s="28" t="s">
        <v>443</v>
      </c>
      <c r="D589" s="28" t="s">
        <v>80</v>
      </c>
      <c r="E589" s="28"/>
      <c r="F589" s="62">
        <v>900</v>
      </c>
      <c r="G589" s="62">
        <v>0</v>
      </c>
      <c r="H589" s="62">
        <v>0</v>
      </c>
    </row>
    <row r="590" spans="1:8" s="21" customFormat="1" ht="18.75" outlineLevel="5" x14ac:dyDescent="0.2">
      <c r="A590" s="14" t="s">
        <v>70</v>
      </c>
      <c r="B590" s="15" t="s">
        <v>71</v>
      </c>
      <c r="C590" s="15" t="s">
        <v>198</v>
      </c>
      <c r="D590" s="15" t="s">
        <v>5</v>
      </c>
      <c r="E590" s="15"/>
      <c r="F590" s="16">
        <f t="shared" ref="F590:H595" si="114">F591</f>
        <v>7500</v>
      </c>
      <c r="G590" s="16">
        <f t="shared" si="114"/>
        <v>7500</v>
      </c>
      <c r="H590" s="16">
        <f t="shared" si="114"/>
        <v>7500</v>
      </c>
    </row>
    <row r="591" spans="1:8" s="21" customFormat="1" ht="31.5" customHeight="1" outlineLevel="5" x14ac:dyDescent="0.2">
      <c r="A591" s="47" t="s">
        <v>45</v>
      </c>
      <c r="B591" s="45" t="s">
        <v>72</v>
      </c>
      <c r="C591" s="45" t="s">
        <v>232</v>
      </c>
      <c r="D591" s="45" t="s">
        <v>5</v>
      </c>
      <c r="E591" s="45"/>
      <c r="F591" s="46">
        <f t="shared" si="114"/>
        <v>7500</v>
      </c>
      <c r="G591" s="46">
        <f t="shared" si="114"/>
        <v>7500</v>
      </c>
      <c r="H591" s="46">
        <f t="shared" si="114"/>
        <v>7500</v>
      </c>
    </row>
    <row r="592" spans="1:8" s="21" customFormat="1" ht="31.5" customHeight="1" outlineLevel="5" x14ac:dyDescent="0.2">
      <c r="A592" s="19" t="s">
        <v>114</v>
      </c>
      <c r="B592" s="10" t="s">
        <v>72</v>
      </c>
      <c r="C592" s="10" t="s">
        <v>199</v>
      </c>
      <c r="D592" s="10" t="s">
        <v>5</v>
      </c>
      <c r="E592" s="10"/>
      <c r="F592" s="11">
        <f t="shared" si="114"/>
        <v>7500</v>
      </c>
      <c r="G592" s="11">
        <f t="shared" si="114"/>
        <v>7500</v>
      </c>
      <c r="H592" s="11">
        <f t="shared" si="114"/>
        <v>7500</v>
      </c>
    </row>
    <row r="593" spans="1:8" s="21" customFormat="1" ht="31.5" outlineLevel="5" x14ac:dyDescent="0.2">
      <c r="A593" s="19" t="s">
        <v>116</v>
      </c>
      <c r="B593" s="8" t="s">
        <v>72</v>
      </c>
      <c r="C593" s="8" t="s">
        <v>286</v>
      </c>
      <c r="D593" s="8" t="s">
        <v>5</v>
      </c>
      <c r="E593" s="8"/>
      <c r="F593" s="9">
        <f t="shared" si="114"/>
        <v>7500</v>
      </c>
      <c r="G593" s="9">
        <f t="shared" si="114"/>
        <v>7500</v>
      </c>
      <c r="H593" s="9">
        <f t="shared" si="114"/>
        <v>7500</v>
      </c>
    </row>
    <row r="594" spans="1:8" s="21" customFormat="1" ht="31.5" outlineLevel="5" x14ac:dyDescent="0.2">
      <c r="A594" s="37" t="s">
        <v>149</v>
      </c>
      <c r="B594" s="17" t="s">
        <v>72</v>
      </c>
      <c r="C594" s="17" t="s">
        <v>322</v>
      </c>
      <c r="D594" s="17" t="s">
        <v>5</v>
      </c>
      <c r="E594" s="17"/>
      <c r="F594" s="18">
        <f t="shared" si="114"/>
        <v>7500</v>
      </c>
      <c r="G594" s="18">
        <f t="shared" si="114"/>
        <v>7500</v>
      </c>
      <c r="H594" s="18">
        <f t="shared" si="114"/>
        <v>7500</v>
      </c>
    </row>
    <row r="595" spans="1:8" s="21" customFormat="1" ht="15.75" outlineLevel="5" x14ac:dyDescent="0.2">
      <c r="A595" s="4" t="s">
        <v>101</v>
      </c>
      <c r="B595" s="5" t="s">
        <v>72</v>
      </c>
      <c r="C595" s="5" t="s">
        <v>322</v>
      </c>
      <c r="D595" s="5" t="s">
        <v>102</v>
      </c>
      <c r="E595" s="5"/>
      <c r="F595" s="6">
        <f t="shared" si="114"/>
        <v>7500</v>
      </c>
      <c r="G595" s="6">
        <f t="shared" si="114"/>
        <v>7500</v>
      </c>
      <c r="H595" s="6">
        <f t="shared" si="114"/>
        <v>7500</v>
      </c>
    </row>
    <row r="596" spans="1:8" s="21" customFormat="1" ht="47.25" outlineLevel="5" x14ac:dyDescent="0.2">
      <c r="A596" s="32" t="s">
        <v>162</v>
      </c>
      <c r="B596" s="28" t="s">
        <v>72</v>
      </c>
      <c r="C596" s="28" t="s">
        <v>322</v>
      </c>
      <c r="D596" s="28" t="s">
        <v>78</v>
      </c>
      <c r="E596" s="28"/>
      <c r="F596" s="29">
        <v>7500</v>
      </c>
      <c r="G596" s="29">
        <v>7500</v>
      </c>
      <c r="H596" s="29">
        <v>7500</v>
      </c>
    </row>
    <row r="597" spans="1:8" s="21" customFormat="1" ht="31.5" outlineLevel="5" x14ac:dyDescent="0.2">
      <c r="A597" s="14" t="s">
        <v>65</v>
      </c>
      <c r="B597" s="15" t="s">
        <v>66</v>
      </c>
      <c r="C597" s="15" t="s">
        <v>232</v>
      </c>
      <c r="D597" s="15" t="s">
        <v>5</v>
      </c>
      <c r="E597" s="15"/>
      <c r="F597" s="16">
        <f t="shared" ref="F597:H601" si="115">F598</f>
        <v>0</v>
      </c>
      <c r="G597" s="16">
        <f t="shared" si="115"/>
        <v>100</v>
      </c>
      <c r="H597" s="16">
        <f t="shared" si="115"/>
        <v>100</v>
      </c>
    </row>
    <row r="598" spans="1:8" s="21" customFormat="1" ht="15.75" outlineLevel="5" x14ac:dyDescent="0.2">
      <c r="A598" s="7" t="s">
        <v>28</v>
      </c>
      <c r="B598" s="8" t="s">
        <v>67</v>
      </c>
      <c r="C598" s="8" t="s">
        <v>232</v>
      </c>
      <c r="D598" s="8" t="s">
        <v>5</v>
      </c>
      <c r="E598" s="8"/>
      <c r="F598" s="9">
        <f t="shared" si="115"/>
        <v>0</v>
      </c>
      <c r="G598" s="9">
        <f t="shared" si="115"/>
        <v>100</v>
      </c>
      <c r="H598" s="9">
        <f t="shared" si="115"/>
        <v>100</v>
      </c>
    </row>
    <row r="599" spans="1:8" s="21" customFormat="1" ht="31.5" outlineLevel="5" x14ac:dyDescent="0.2">
      <c r="A599" s="19" t="s">
        <v>114</v>
      </c>
      <c r="B599" s="8" t="s">
        <v>67</v>
      </c>
      <c r="C599" s="8" t="s">
        <v>199</v>
      </c>
      <c r="D599" s="8" t="s">
        <v>5</v>
      </c>
      <c r="E599" s="8"/>
      <c r="F599" s="9">
        <f t="shared" si="115"/>
        <v>0</v>
      </c>
      <c r="G599" s="9">
        <f t="shared" si="115"/>
        <v>100</v>
      </c>
      <c r="H599" s="9">
        <f t="shared" si="115"/>
        <v>100</v>
      </c>
    </row>
    <row r="600" spans="1:8" s="21" customFormat="1" ht="31.5" outlineLevel="5" x14ac:dyDescent="0.2">
      <c r="A600" s="19" t="s">
        <v>116</v>
      </c>
      <c r="B600" s="10" t="s">
        <v>67</v>
      </c>
      <c r="C600" s="10" t="s">
        <v>286</v>
      </c>
      <c r="D600" s="10" t="s">
        <v>5</v>
      </c>
      <c r="E600" s="10"/>
      <c r="F600" s="11">
        <f t="shared" si="115"/>
        <v>0</v>
      </c>
      <c r="G600" s="11">
        <f t="shared" si="115"/>
        <v>100</v>
      </c>
      <c r="H600" s="11">
        <f t="shared" si="115"/>
        <v>100</v>
      </c>
    </row>
    <row r="601" spans="1:8" s="21" customFormat="1" ht="31.5" outlineLevel="5" x14ac:dyDescent="0.2">
      <c r="A601" s="30" t="s">
        <v>150</v>
      </c>
      <c r="B601" s="17" t="s">
        <v>67</v>
      </c>
      <c r="C601" s="17" t="s">
        <v>323</v>
      </c>
      <c r="D601" s="17" t="s">
        <v>5</v>
      </c>
      <c r="E601" s="17"/>
      <c r="F601" s="18">
        <f t="shared" si="115"/>
        <v>0</v>
      </c>
      <c r="G601" s="18">
        <f t="shared" si="115"/>
        <v>100</v>
      </c>
      <c r="H601" s="18">
        <f t="shared" si="115"/>
        <v>100</v>
      </c>
    </row>
    <row r="602" spans="1:8" s="21" customFormat="1" ht="15.75" outlineLevel="5" x14ac:dyDescent="0.2">
      <c r="A602" s="4" t="s">
        <v>109</v>
      </c>
      <c r="B602" s="5" t="s">
        <v>67</v>
      </c>
      <c r="C602" s="5" t="s">
        <v>323</v>
      </c>
      <c r="D602" s="5" t="s">
        <v>175</v>
      </c>
      <c r="E602" s="5"/>
      <c r="F602" s="6">
        <v>0</v>
      </c>
      <c r="G602" s="6">
        <v>100</v>
      </c>
      <c r="H602" s="6">
        <v>100</v>
      </c>
    </row>
    <row r="603" spans="1:8" s="21" customFormat="1" ht="48" customHeight="1" outlineLevel="5" x14ac:dyDescent="0.2">
      <c r="A603" s="14" t="s">
        <v>75</v>
      </c>
      <c r="B603" s="15" t="s">
        <v>74</v>
      </c>
      <c r="C603" s="15" t="s">
        <v>232</v>
      </c>
      <c r="D603" s="15" t="s">
        <v>5</v>
      </c>
      <c r="E603" s="15"/>
      <c r="F603" s="48">
        <f t="shared" ref="F603:H611" si="116">F604</f>
        <v>37620.612000000001</v>
      </c>
      <c r="G603" s="48">
        <f t="shared" si="116"/>
        <v>37620.612000000001</v>
      </c>
      <c r="H603" s="48">
        <f t="shared" si="116"/>
        <v>37620.612000000001</v>
      </c>
    </row>
    <row r="604" spans="1:8" s="21" customFormat="1" ht="47.25" outlineLevel="5" x14ac:dyDescent="0.2">
      <c r="A604" s="19" t="s">
        <v>77</v>
      </c>
      <c r="B604" s="8" t="s">
        <v>76</v>
      </c>
      <c r="C604" s="8" t="s">
        <v>232</v>
      </c>
      <c r="D604" s="8" t="s">
        <v>5</v>
      </c>
      <c r="E604" s="8"/>
      <c r="F604" s="49">
        <f t="shared" si="116"/>
        <v>37620.612000000001</v>
      </c>
      <c r="G604" s="49">
        <f t="shared" si="116"/>
        <v>37620.612000000001</v>
      </c>
      <c r="H604" s="49">
        <f t="shared" si="116"/>
        <v>37620.612000000001</v>
      </c>
    </row>
    <row r="605" spans="1:8" s="21" customFormat="1" ht="31.5" outlineLevel="5" x14ac:dyDescent="0.2">
      <c r="A605" s="19" t="s">
        <v>114</v>
      </c>
      <c r="B605" s="8" t="s">
        <v>76</v>
      </c>
      <c r="C605" s="8" t="s">
        <v>199</v>
      </c>
      <c r="D605" s="8" t="s">
        <v>5</v>
      </c>
      <c r="E605" s="8"/>
      <c r="F605" s="49">
        <f t="shared" si="116"/>
        <v>37620.612000000001</v>
      </c>
      <c r="G605" s="49">
        <f t="shared" si="116"/>
        <v>37620.612000000001</v>
      </c>
      <c r="H605" s="49">
        <f t="shared" si="116"/>
        <v>37620.612000000001</v>
      </c>
    </row>
    <row r="606" spans="1:8" s="21" customFormat="1" ht="31.5" outlineLevel="5" x14ac:dyDescent="0.2">
      <c r="A606" s="19" t="s">
        <v>116</v>
      </c>
      <c r="B606" s="10" t="s">
        <v>76</v>
      </c>
      <c r="C606" s="10" t="s">
        <v>286</v>
      </c>
      <c r="D606" s="10" t="s">
        <v>5</v>
      </c>
      <c r="E606" s="10"/>
      <c r="F606" s="53">
        <f>F607+F610</f>
        <v>37620.612000000001</v>
      </c>
      <c r="G606" s="53">
        <f>G607+G610</f>
        <v>37620.612000000001</v>
      </c>
      <c r="H606" s="53">
        <f>H607+H610</f>
        <v>37620.612000000001</v>
      </c>
    </row>
    <row r="607" spans="1:8" s="21" customFormat="1" ht="47.25" outlineLevel="5" x14ac:dyDescent="0.2">
      <c r="A607" s="4" t="s">
        <v>151</v>
      </c>
      <c r="B607" s="5" t="s">
        <v>76</v>
      </c>
      <c r="C607" s="5" t="s">
        <v>324</v>
      </c>
      <c r="D607" s="5" t="s">
        <v>5</v>
      </c>
      <c r="E607" s="5"/>
      <c r="F607" s="51">
        <f t="shared" si="116"/>
        <v>15000</v>
      </c>
      <c r="G607" s="51">
        <f t="shared" si="116"/>
        <v>15000</v>
      </c>
      <c r="H607" s="51">
        <f t="shared" si="116"/>
        <v>15000</v>
      </c>
    </row>
    <row r="608" spans="1:8" s="21" customFormat="1" ht="15.75" outlineLevel="5" x14ac:dyDescent="0.2">
      <c r="A608" s="4" t="s">
        <v>112</v>
      </c>
      <c r="B608" s="5" t="s">
        <v>76</v>
      </c>
      <c r="C608" s="5" t="s">
        <v>324</v>
      </c>
      <c r="D608" s="5" t="s">
        <v>113</v>
      </c>
      <c r="E608" s="5"/>
      <c r="F608" s="51">
        <f t="shared" si="116"/>
        <v>15000</v>
      </c>
      <c r="G608" s="51">
        <f t="shared" si="116"/>
        <v>15000</v>
      </c>
      <c r="H608" s="51">
        <f t="shared" si="116"/>
        <v>15000</v>
      </c>
    </row>
    <row r="609" spans="1:8" s="21" customFormat="1" ht="15.75" outlineLevel="5" x14ac:dyDescent="0.2">
      <c r="A609" s="27" t="s">
        <v>110</v>
      </c>
      <c r="B609" s="28" t="s">
        <v>76</v>
      </c>
      <c r="C609" s="28" t="s">
        <v>324</v>
      </c>
      <c r="D609" s="28" t="s">
        <v>111</v>
      </c>
      <c r="E609" s="28"/>
      <c r="F609" s="52">
        <v>15000</v>
      </c>
      <c r="G609" s="52">
        <v>15000</v>
      </c>
      <c r="H609" s="52">
        <v>15000</v>
      </c>
    </row>
    <row r="610" spans="1:8" s="21" customFormat="1" ht="47.25" outlineLevel="5" x14ac:dyDescent="0.2">
      <c r="A610" s="4" t="s">
        <v>257</v>
      </c>
      <c r="B610" s="5" t="s">
        <v>76</v>
      </c>
      <c r="C610" s="5" t="s">
        <v>325</v>
      </c>
      <c r="D610" s="5" t="s">
        <v>5</v>
      </c>
      <c r="E610" s="5"/>
      <c r="F610" s="51">
        <f t="shared" si="116"/>
        <v>22620.612000000001</v>
      </c>
      <c r="G610" s="51">
        <f t="shared" si="116"/>
        <v>22620.612000000001</v>
      </c>
      <c r="H610" s="51">
        <f t="shared" si="116"/>
        <v>22620.612000000001</v>
      </c>
    </row>
    <row r="611" spans="1:8" s="21" customFormat="1" ht="15.75" outlineLevel="5" x14ac:dyDescent="0.2">
      <c r="A611" s="4" t="s">
        <v>112</v>
      </c>
      <c r="B611" s="5" t="s">
        <v>76</v>
      </c>
      <c r="C611" s="5" t="s">
        <v>325</v>
      </c>
      <c r="D611" s="5" t="s">
        <v>113</v>
      </c>
      <c r="E611" s="5"/>
      <c r="F611" s="51">
        <f t="shared" si="116"/>
        <v>22620.612000000001</v>
      </c>
      <c r="G611" s="51">
        <f t="shared" si="116"/>
        <v>22620.612000000001</v>
      </c>
      <c r="H611" s="51">
        <f t="shared" si="116"/>
        <v>22620.612000000001</v>
      </c>
    </row>
    <row r="612" spans="1:8" s="21" customFormat="1" ht="15.75" outlineLevel="5" x14ac:dyDescent="0.2">
      <c r="A612" s="27" t="s">
        <v>110</v>
      </c>
      <c r="B612" s="28" t="s">
        <v>76</v>
      </c>
      <c r="C612" s="28" t="s">
        <v>325</v>
      </c>
      <c r="D612" s="28" t="s">
        <v>111</v>
      </c>
      <c r="E612" s="28"/>
      <c r="F612" s="52">
        <v>22620.612000000001</v>
      </c>
      <c r="G612" s="52">
        <v>22620.612000000001</v>
      </c>
      <c r="H612" s="52">
        <v>22620.612000000001</v>
      </c>
    </row>
    <row r="613" spans="1:8" ht="18.75" x14ac:dyDescent="0.3">
      <c r="A613" s="97" t="s">
        <v>23</v>
      </c>
      <c r="B613" s="97"/>
      <c r="C613" s="97"/>
      <c r="D613" s="97"/>
      <c r="E613" s="97"/>
      <c r="F613" s="69">
        <f>F9+F187+F204+F259+F315+F445+F484+F548+F590+F597+F603</f>
        <v>1544062.1771500001</v>
      </c>
      <c r="G613" s="69">
        <f>G9+G187+G204+G259+G315+G445+G484+G548+G590+G597+G603</f>
        <v>1345841.8547199999</v>
      </c>
      <c r="H613" s="69">
        <f>H9+H187+H204+H259+H315+H445+H484+H548+H590+H597+H603</f>
        <v>1396428.7855399998</v>
      </c>
    </row>
    <row r="614" spans="1:8" x14ac:dyDescent="0.2">
      <c r="A614" s="1"/>
      <c r="B614" s="1"/>
      <c r="C614" s="1"/>
      <c r="D614" s="1"/>
      <c r="E614" s="1"/>
      <c r="F614" s="1"/>
    </row>
    <row r="615" spans="1:8" x14ac:dyDescent="0.2">
      <c r="A615" s="96"/>
      <c r="B615" s="96"/>
      <c r="C615" s="96"/>
      <c r="D615" s="96"/>
      <c r="E615" s="96"/>
      <c r="F615" s="96"/>
    </row>
    <row r="616" spans="1:8" x14ac:dyDescent="0.2">
      <c r="F616" s="78">
        <v>1518284.1394400001</v>
      </c>
      <c r="G616" s="78">
        <v>1343396.0883900004</v>
      </c>
      <c r="H616" s="78">
        <v>1393756.2602200001</v>
      </c>
    </row>
    <row r="617" spans="1:8" x14ac:dyDescent="0.2">
      <c r="F617" s="70">
        <f>F613-F616</f>
        <v>25778.037710000062</v>
      </c>
      <c r="G617" s="70">
        <f>G613-G616</f>
        <v>2445.7663299995475</v>
      </c>
      <c r="H617" s="70">
        <f>H613-H616</f>
        <v>2672.5253199997824</v>
      </c>
    </row>
    <row r="618" spans="1:8" x14ac:dyDescent="0.2">
      <c r="F618" s="70"/>
    </row>
    <row r="619" spans="1:8" x14ac:dyDescent="0.2">
      <c r="F619" s="75"/>
    </row>
    <row r="620" spans="1:8" x14ac:dyDescent="0.2">
      <c r="F620" s="70"/>
    </row>
    <row r="621" spans="1:8" x14ac:dyDescent="0.2">
      <c r="F621" s="70"/>
      <c r="G621" s="70"/>
      <c r="H621" s="70"/>
    </row>
    <row r="622" spans="1:8" x14ac:dyDescent="0.2">
      <c r="F622" s="76"/>
    </row>
    <row r="626" spans="6:6" x14ac:dyDescent="0.2">
      <c r="F626" s="70"/>
    </row>
  </sheetData>
  <autoFilter ref="A8:H613"/>
  <mergeCells count="8">
    <mergeCell ref="G1:H1"/>
    <mergeCell ref="G2:H2"/>
    <mergeCell ref="G3:H3"/>
    <mergeCell ref="A5:F5"/>
    <mergeCell ref="A615:F615"/>
    <mergeCell ref="A613:E613"/>
    <mergeCell ref="A6:F6"/>
    <mergeCell ref="A7:H7"/>
  </mergeCells>
  <phoneticPr fontId="0" type="noConversion"/>
  <pageMargins left="0.59055118110236227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2023-06-09T01:34:26Z</cp:lastPrinted>
  <dcterms:created xsi:type="dcterms:W3CDTF">2008-11-11T04:53:42Z</dcterms:created>
  <dcterms:modified xsi:type="dcterms:W3CDTF">2023-12-21T00:25:22Z</dcterms:modified>
</cp:coreProperties>
</file>